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T:\Executive\ESG\2026\Data\"/>
    </mc:Choice>
  </mc:AlternateContent>
  <xr:revisionPtr revIDLastSave="0" documentId="13_ncr:1_{63112A93-5DD2-4D7E-852C-DA603AEF81A3}" xr6:coauthVersionLast="47" xr6:coauthVersionMax="47" xr10:uidLastSave="{00000000-0000-0000-0000-000000000000}"/>
  <bookViews>
    <workbookView xWindow="38292" yWindow="5460" windowWidth="29016" windowHeight="15696" xr2:uid="{00000000-000D-0000-FFFF-FFFF00000000}"/>
  </bookViews>
  <sheets>
    <sheet name="Home" sheetId="11" r:id="rId1"/>
    <sheet name="Overview" sheetId="12" r:id="rId2"/>
    <sheet name="Environment" sheetId="2" r:id="rId3"/>
    <sheet name="Governance" sheetId="3" r:id="rId4"/>
    <sheet name="Social" sheetId="8" r:id="rId5"/>
    <sheet name="Health &amp; Safety" sheetId="6" r:id="rId6"/>
    <sheet name="GRI &amp; SASB" sheetId="10" r:id="rId7"/>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2" l="1"/>
  <c r="F26" i="2"/>
  <c r="C29" i="2" l="1"/>
  <c r="E67" i="8" l="1"/>
  <c r="C43" i="8"/>
  <c r="D42" i="8"/>
  <c r="C42" i="8"/>
  <c r="C41" i="8"/>
  <c r="D40" i="8"/>
  <c r="C40" i="8"/>
  <c r="D39" i="8"/>
  <c r="C39" i="8"/>
  <c r="D38" i="8"/>
  <c r="C38" i="8"/>
  <c r="D29" i="2" l="1"/>
  <c r="F28" i="2"/>
  <c r="E28" i="2"/>
  <c r="F29" i="2"/>
  <c r="E26" i="2"/>
  <c r="E29" i="2" s="1"/>
  <c r="D26" i="2"/>
  <c r="F11" i="2"/>
  <c r="E11" i="2"/>
  <c r="D11" i="2"/>
  <c r="C11" i="2"/>
</calcChain>
</file>

<file path=xl/sharedStrings.xml><?xml version="1.0" encoding="utf-8"?>
<sst xmlns="http://schemas.openxmlformats.org/spreadsheetml/2006/main" count="798" uniqueCount="582">
  <si>
    <t xml:space="preserve"> </t>
  </si>
  <si>
    <t>Location</t>
  </si>
  <si>
    <t>St.John's headquarters</t>
  </si>
  <si>
    <t>Toronto shared office</t>
  </si>
  <si>
    <t>Total</t>
  </si>
  <si>
    <r>
      <t>Energy derived from renewable resources (% of total)</t>
    </r>
    <r>
      <rPr>
        <vertAlign val="superscript"/>
        <sz val="10"/>
        <color theme="1"/>
        <rFont val="Tisa Sans Pro"/>
        <family val="2"/>
      </rPr>
      <t>1</t>
    </r>
  </si>
  <si>
    <t>not reported</t>
  </si>
  <si>
    <r>
      <t>Energy derived from non-renewable resources (% of total)</t>
    </r>
    <r>
      <rPr>
        <vertAlign val="superscript"/>
        <sz val="10"/>
        <color theme="1"/>
        <rFont val="Tisa Sans Pro"/>
        <family val="2"/>
      </rPr>
      <t>1</t>
    </r>
  </si>
  <si>
    <r>
      <t>Energy derived from renewable resources (kWh)</t>
    </r>
    <r>
      <rPr>
        <vertAlign val="superscript"/>
        <sz val="10"/>
        <color theme="1"/>
        <rFont val="Tisa Sans Pro"/>
        <family val="2"/>
      </rPr>
      <t>1</t>
    </r>
  </si>
  <si>
    <r>
      <t>Energy derived from non-renewable resources (kWh)</t>
    </r>
    <r>
      <rPr>
        <vertAlign val="superscript"/>
        <sz val="10"/>
        <color theme="1"/>
        <rFont val="Tisa Sans Pro"/>
        <family val="2"/>
      </rPr>
      <t>1</t>
    </r>
  </si>
  <si>
    <t xml:space="preserve">Metric </t>
  </si>
  <si>
    <t>Scope 1 (direct)</t>
  </si>
  <si>
    <r>
      <t>Scope 2 (indirect) (location-based)</t>
    </r>
    <r>
      <rPr>
        <vertAlign val="superscript"/>
        <sz val="10"/>
        <color theme="1"/>
        <rFont val="Tisa Sans Pro"/>
        <family val="2"/>
      </rPr>
      <t>2</t>
    </r>
  </si>
  <si>
    <t>Total Scope 1 and Scope 2</t>
  </si>
  <si>
    <t>Scope 3</t>
  </si>
  <si>
    <t>Business travel</t>
  </si>
  <si>
    <t>Employee commuting</t>
  </si>
  <si>
    <r>
      <t>Investments (financed emissions)</t>
    </r>
    <r>
      <rPr>
        <vertAlign val="superscript"/>
        <sz val="10"/>
        <color theme="1"/>
        <rFont val="Tisa Sans Pro"/>
        <family val="2"/>
      </rPr>
      <t>3,4</t>
    </r>
  </si>
  <si>
    <t>Total Scope 3</t>
  </si>
  <si>
    <r>
      <t>Total Scope 3 emissions from Genesee</t>
    </r>
    <r>
      <rPr>
        <vertAlign val="superscript"/>
        <sz val="10"/>
        <color theme="1"/>
        <rFont val="Tisa Sans Pro"/>
        <family val="2"/>
      </rPr>
      <t>5</t>
    </r>
  </si>
  <si>
    <t>Nil</t>
  </si>
  <si>
    <t>Scope 3 financed emissions excluding Genesee</t>
  </si>
  <si>
    <t>Total Scope 3 excluding Genesee</t>
  </si>
  <si>
    <r>
      <t>Carbon offsets purchased (tonnes)</t>
    </r>
    <r>
      <rPr>
        <vertAlign val="superscript"/>
        <sz val="10"/>
        <color theme="1"/>
        <rFont val="Tisa Sans Pro"/>
        <family val="2"/>
      </rPr>
      <t>6</t>
    </r>
  </si>
  <si>
    <t>Metric</t>
  </si>
  <si>
    <t>no data</t>
  </si>
  <si>
    <t>Proportion of corporate operations in areas of high water stress</t>
  </si>
  <si>
    <t>Non-GHG Emissions and Waste (Tonnes)</t>
  </si>
  <si>
    <t>Volitile Organic Compounds (VOC)</t>
  </si>
  <si>
    <t>Particulate matter (PM)</t>
  </si>
  <si>
    <t>Hazardous Air Pollutants</t>
  </si>
  <si>
    <t>Total Hazardous Waste</t>
  </si>
  <si>
    <t>Total Waste</t>
  </si>
  <si>
    <r>
      <t>Greenhouse gas emissions (tonnes of CO2</t>
    </r>
    <r>
      <rPr>
        <b/>
        <vertAlign val="subscript"/>
        <sz val="10"/>
        <color theme="1" tint="0.249977111117893"/>
        <rFont val="Tisa Sans Pro"/>
        <family val="2"/>
      </rPr>
      <t>e</t>
    </r>
    <r>
      <rPr>
        <b/>
        <sz val="10"/>
        <color theme="1" tint="0.249977111117893"/>
        <rFont val="Tisa Sans Pro"/>
        <family val="2"/>
      </rPr>
      <t>)</t>
    </r>
    <r>
      <rPr>
        <b/>
        <vertAlign val="superscript"/>
        <sz val="10"/>
        <color theme="1" tint="0.249977111117893"/>
        <rFont val="Tisa Sans Pro"/>
        <family val="2"/>
      </rPr>
      <t>1</t>
    </r>
  </si>
  <si>
    <r>
      <t>Water Consumption</t>
    </r>
    <r>
      <rPr>
        <b/>
        <vertAlign val="superscript"/>
        <sz val="10"/>
        <color theme="1" tint="0.249977111117893"/>
        <rFont val="Tisa Sans Pro"/>
        <family val="2"/>
      </rPr>
      <t>7</t>
    </r>
    <r>
      <rPr>
        <b/>
        <sz val="10"/>
        <color theme="1" tint="0.249977111117893"/>
        <rFont val="Tisa Sans Pro"/>
        <family val="2"/>
      </rPr>
      <t xml:space="preserve"> </t>
    </r>
  </si>
  <si>
    <r>
      <t>St. John's Total Water Consumption (m</t>
    </r>
    <r>
      <rPr>
        <vertAlign val="superscript"/>
        <sz val="10"/>
        <color theme="1"/>
        <rFont val="Tisa Sans Pro"/>
        <family val="2"/>
      </rPr>
      <t>3</t>
    </r>
    <r>
      <rPr>
        <sz val="10"/>
        <color theme="1"/>
        <rFont val="Tisa Sans Pro"/>
        <family val="2"/>
      </rPr>
      <t>)</t>
    </r>
  </si>
  <si>
    <r>
      <t>Toronto Total Water Consumption (m</t>
    </r>
    <r>
      <rPr>
        <vertAlign val="superscript"/>
        <sz val="10"/>
        <color theme="1"/>
        <rFont val="Tisa Sans Pro"/>
        <family val="2"/>
      </rPr>
      <t>3</t>
    </r>
    <r>
      <rPr>
        <sz val="10"/>
        <color theme="1"/>
        <rFont val="Tisa Sans Pro"/>
        <family val="2"/>
      </rPr>
      <t>)</t>
    </r>
  </si>
  <si>
    <r>
      <t>Nitrogen Oxide (No</t>
    </r>
    <r>
      <rPr>
        <vertAlign val="subscript"/>
        <sz val="10"/>
        <color theme="1"/>
        <rFont val="Tisa Sans Pro"/>
        <family val="2"/>
      </rPr>
      <t>x</t>
    </r>
    <r>
      <rPr>
        <sz val="10"/>
        <color theme="1"/>
        <rFont val="Tisa Sans Pro"/>
        <family val="2"/>
      </rPr>
      <t>)</t>
    </r>
  </si>
  <si>
    <r>
      <t>Sulphur Oxide (So</t>
    </r>
    <r>
      <rPr>
        <vertAlign val="subscript"/>
        <sz val="10"/>
        <color theme="1"/>
        <rFont val="Tisa Sans Pro"/>
        <family val="2"/>
      </rPr>
      <t>x</t>
    </r>
    <r>
      <rPr>
        <sz val="10"/>
        <color theme="1"/>
        <rFont val="Tisa Sans Pro"/>
        <family val="2"/>
      </rPr>
      <t>)</t>
    </r>
  </si>
  <si>
    <t>Director Independence and Tenure</t>
  </si>
  <si>
    <t>% of Directors Independent</t>
  </si>
  <si>
    <t>% of Committee Independent</t>
  </si>
  <si>
    <t>Audit Committee</t>
  </si>
  <si>
    <t>Compensation Committee</t>
  </si>
  <si>
    <t>Governance and Sustainability Committee</t>
  </si>
  <si>
    <t>Average Board attendance</t>
  </si>
  <si>
    <t>Average Director tenure (years)</t>
  </si>
  <si>
    <t>Median Director tenure (years)</t>
  </si>
  <si>
    <t>Director Diversity</t>
  </si>
  <si>
    <t>% of Directors male</t>
  </si>
  <si>
    <t>% of Directors female</t>
  </si>
  <si>
    <t>Annual Shareholder Votes</t>
  </si>
  <si>
    <t>% votes in favour of Directors (average among Directors)</t>
  </si>
  <si>
    <t>% voting support for Say on Pay</t>
  </si>
  <si>
    <t>Insider Ownership</t>
  </si>
  <si>
    <t>% shares owned by management and Directors</t>
  </si>
  <si>
    <t>Compliance Breaches</t>
  </si>
  <si>
    <t>Corruption incidents</t>
  </si>
  <si>
    <t>Whistleblower complaints</t>
  </si>
  <si>
    <t>Environmental fines, penalties, litigation or settlements</t>
  </si>
  <si>
    <t>Anti-corruption policy violations</t>
  </si>
  <si>
    <t>Compliance</t>
  </si>
  <si>
    <t>% of employees who provided formal attestation of the Code of Conduct</t>
  </si>
  <si>
    <t>IT &amp; Cybersecurity</t>
  </si>
  <si>
    <t xml:space="preserve">Material cyber-related breaches </t>
  </si>
  <si>
    <t>Compliance with Cybersecurity Awareness Training Program</t>
  </si>
  <si>
    <t>Donations</t>
  </si>
  <si>
    <t>Total Community Investment</t>
  </si>
  <si>
    <t>% of overall donation spend supporting humanitarian assistance in areas of exploration</t>
  </si>
  <si>
    <r>
      <t>% of Directors Diverse Persons</t>
    </r>
    <r>
      <rPr>
        <vertAlign val="superscript"/>
        <sz val="10"/>
        <color theme="1"/>
        <rFont val="Tisa Sans Pro"/>
        <family val="2"/>
      </rPr>
      <t>2</t>
    </r>
  </si>
  <si>
    <r>
      <t>Average Director Age</t>
    </r>
    <r>
      <rPr>
        <vertAlign val="superscript"/>
        <sz val="10"/>
        <color theme="1"/>
        <rFont val="Tisa Sans Pro"/>
        <family val="2"/>
      </rPr>
      <t>1</t>
    </r>
  </si>
  <si>
    <r>
      <t>Shares Outstanding</t>
    </r>
    <r>
      <rPr>
        <vertAlign val="superscript"/>
        <sz val="10"/>
        <color theme="1"/>
        <rFont val="Tisa Sans Pro"/>
        <family val="2"/>
      </rPr>
      <t>1</t>
    </r>
  </si>
  <si>
    <t>Employees</t>
  </si>
  <si>
    <t>Full-time Employees</t>
  </si>
  <si>
    <t>Contractors</t>
  </si>
  <si>
    <t>Employment by Age</t>
  </si>
  <si>
    <t>&lt;30</t>
  </si>
  <si>
    <t>30-50</t>
  </si>
  <si>
    <t>50+</t>
  </si>
  <si>
    <t>New female hires</t>
  </si>
  <si>
    <t>&lt;30 years of age</t>
  </si>
  <si>
    <t>30-50 years of age</t>
  </si>
  <si>
    <t>50+ years of age</t>
  </si>
  <si>
    <t>New male hires</t>
  </si>
  <si>
    <t>Visible Minority</t>
  </si>
  <si>
    <t>Employee Turnover</t>
  </si>
  <si>
    <t>Female turnover rate</t>
  </si>
  <si>
    <t>Total turnover rate</t>
  </si>
  <si>
    <t>Diversity</t>
  </si>
  <si>
    <t>Total female employment</t>
  </si>
  <si>
    <t>Total female employment (as % of total employment)</t>
  </si>
  <si>
    <t>% female of total management or higher positions</t>
  </si>
  <si>
    <t>% female of total executives positions</t>
  </si>
  <si>
    <t>% employees identifying as a racial or ethnic minority</t>
  </si>
  <si>
    <t>% employees identifying as diverse persons</t>
  </si>
  <si>
    <t>Labour Relations</t>
  </si>
  <si>
    <t>% of staff covered by collective bargaining agreements</t>
  </si>
  <si>
    <t>% of staff with right to form collective agreements</t>
  </si>
  <si>
    <t>Strikes or lockouts</t>
  </si>
  <si>
    <t>Human rights violations (#)</t>
  </si>
  <si>
    <t>Incidents of corruption</t>
  </si>
  <si>
    <t>Reports of discrimination, violence or harassment</t>
  </si>
  <si>
    <t>Claims concerning breaches of customer privacy and loss of customer data</t>
  </si>
  <si>
    <t>% of FTEs receiving vacation pay, sick pay, parental leave pay and health &amp; other benefits</t>
  </si>
  <si>
    <t>% FTEs receiving regular performance reviews</t>
  </si>
  <si>
    <t>N/A</t>
  </si>
  <si>
    <t>Hours per employee (average)</t>
  </si>
  <si>
    <t>Hours per female employee</t>
  </si>
  <si>
    <t>Hours per male employee</t>
  </si>
  <si>
    <t>Professional Development - Technical</t>
  </si>
  <si>
    <t>Finance</t>
  </si>
  <si>
    <t>Cybersecurity</t>
  </si>
  <si>
    <t>Average hours per employee (overall)</t>
  </si>
  <si>
    <r>
      <t>Ethics</t>
    </r>
    <r>
      <rPr>
        <vertAlign val="superscript"/>
        <sz val="10"/>
        <color theme="1"/>
        <rFont val="Tisa Sans Pro"/>
        <family val="2"/>
      </rPr>
      <t>5</t>
    </r>
  </si>
  <si>
    <t>Fatality rate</t>
  </si>
  <si>
    <t>Fatalities</t>
  </si>
  <si>
    <t>Lost-time injuries</t>
  </si>
  <si>
    <t>Total recordable injuries</t>
  </si>
  <si>
    <t>Near misses</t>
  </si>
  <si>
    <r>
      <t>LTIFR</t>
    </r>
    <r>
      <rPr>
        <vertAlign val="superscript"/>
        <sz val="10"/>
        <color theme="1"/>
        <rFont val="Tisa Sans Pro"/>
        <family val="2"/>
      </rPr>
      <t>1</t>
    </r>
  </si>
  <si>
    <r>
      <t>TFRIR</t>
    </r>
    <r>
      <rPr>
        <vertAlign val="superscript"/>
        <sz val="10"/>
        <color theme="1"/>
        <rFont val="Tisa Sans Pro"/>
        <family val="2"/>
      </rPr>
      <t>2</t>
    </r>
  </si>
  <si>
    <r>
      <t>AIFR</t>
    </r>
    <r>
      <rPr>
        <vertAlign val="superscript"/>
        <sz val="10"/>
        <color theme="1"/>
        <rFont val="Tisa Sans Pro"/>
        <family val="2"/>
      </rPr>
      <t>3</t>
    </r>
  </si>
  <si>
    <r>
      <t>NMIFR</t>
    </r>
    <r>
      <rPr>
        <vertAlign val="superscript"/>
        <sz val="10"/>
        <color theme="1"/>
        <rFont val="Tisa Sans Pro"/>
        <family val="2"/>
      </rPr>
      <t>4</t>
    </r>
  </si>
  <si>
    <t>Safety Indicators</t>
  </si>
  <si>
    <t>Injury Statistics</t>
  </si>
  <si>
    <t>GRI Standards Metric</t>
  </si>
  <si>
    <t>Description</t>
  </si>
  <si>
    <t>Comments</t>
  </si>
  <si>
    <t>GRI 2: General Disclosures</t>
  </si>
  <si>
    <t>2-1</t>
  </si>
  <si>
    <t>Organizational details</t>
  </si>
  <si>
    <t>As a royalty company, Altius does not have AUM</t>
  </si>
  <si>
    <t>2-2</t>
  </si>
  <si>
    <t>Entities included in the organization's sustainability reporting</t>
  </si>
  <si>
    <t>2-3</t>
  </si>
  <si>
    <t>Reporting period, frequency and contact point</t>
  </si>
  <si>
    <t>2-4</t>
  </si>
  <si>
    <t>Restatements of information</t>
  </si>
  <si>
    <t>External assurance not provided</t>
  </si>
  <si>
    <t>2-5</t>
  </si>
  <si>
    <t>External assurance</t>
  </si>
  <si>
    <t>Activities and Workers</t>
  </si>
  <si>
    <t>2-6</t>
  </si>
  <si>
    <t>Activities, value chain and other business relationships</t>
  </si>
  <si>
    <t>2-7</t>
  </si>
  <si>
    <t>2-8</t>
  </si>
  <si>
    <t>Workers who are not employees</t>
  </si>
  <si>
    <t>Governance</t>
  </si>
  <si>
    <t>2-9</t>
  </si>
  <si>
    <t>Governance structure and composition</t>
  </si>
  <si>
    <t>2-10</t>
  </si>
  <si>
    <t>Nomination and selection of the highest governance body</t>
  </si>
  <si>
    <t>2-11</t>
  </si>
  <si>
    <t>Chair of the highest governance body in overseeing the management of impacts</t>
  </si>
  <si>
    <t>2-12</t>
  </si>
  <si>
    <t>Role of the highest governance body in overseeing the managent if impacts</t>
  </si>
  <si>
    <t>2-13</t>
  </si>
  <si>
    <t>Delegation of responsibility for managing impacts</t>
  </si>
  <si>
    <t>2-14</t>
  </si>
  <si>
    <t>Role of the highest governance body in sustainability reporting</t>
  </si>
  <si>
    <t>2-15</t>
  </si>
  <si>
    <t>Conflicts of interest</t>
  </si>
  <si>
    <t>2-16</t>
  </si>
  <si>
    <t>Communication of critical concerns</t>
  </si>
  <si>
    <t>2-17</t>
  </si>
  <si>
    <t>Collective knowledge of the highest governance body</t>
  </si>
  <si>
    <t>2-18</t>
  </si>
  <si>
    <t>Evaluation of the performance of the highest governance body</t>
  </si>
  <si>
    <t>2-19</t>
  </si>
  <si>
    <t>Remuneration policies</t>
  </si>
  <si>
    <t>2-20</t>
  </si>
  <si>
    <t>Process to determine remuneration</t>
  </si>
  <si>
    <t>2-21</t>
  </si>
  <si>
    <t>Annual total compensation ratio</t>
  </si>
  <si>
    <t>Strategy, Policies and Practices</t>
  </si>
  <si>
    <t>2-22</t>
  </si>
  <si>
    <t>Statement on sustainable development strategy</t>
  </si>
  <si>
    <t>2-23</t>
  </si>
  <si>
    <t>Policy commitments</t>
  </si>
  <si>
    <t>2-24</t>
  </si>
  <si>
    <t>Embedding policy commitments</t>
  </si>
  <si>
    <t>2-25</t>
  </si>
  <si>
    <t>2-26</t>
  </si>
  <si>
    <t>Mechanisms for seeking advise and raising concerns</t>
  </si>
  <si>
    <t>2-27</t>
  </si>
  <si>
    <t>Compliance with laws and regulations</t>
  </si>
  <si>
    <t>2-28</t>
  </si>
  <si>
    <t>Membership associations</t>
  </si>
  <si>
    <t>Stakeholder Engagement</t>
  </si>
  <si>
    <t>2-29</t>
  </si>
  <si>
    <t>Approach to stakeholder engagement</t>
  </si>
  <si>
    <t>2-30</t>
  </si>
  <si>
    <t>Collective bargaining agreements</t>
  </si>
  <si>
    <t>GRI 3: Material Topics</t>
  </si>
  <si>
    <t>3-1</t>
  </si>
  <si>
    <t>Process to determine material topics</t>
  </si>
  <si>
    <t>3-2</t>
  </si>
  <si>
    <t>List of material topics</t>
  </si>
  <si>
    <t>3-3</t>
  </si>
  <si>
    <t>Management of material topics</t>
  </si>
  <si>
    <t>GRI 205: Anti-Corruption</t>
  </si>
  <si>
    <t>205-1</t>
  </si>
  <si>
    <t>Operations assessed for risks related to corruption</t>
  </si>
  <si>
    <t>205-2</t>
  </si>
  <si>
    <t>Communications and training about anti-corruption policies and procedures</t>
  </si>
  <si>
    <t>205-3</t>
  </si>
  <si>
    <t>Confirmed incidents of corruption and actions taken</t>
  </si>
  <si>
    <t>GRI 302: Energy</t>
  </si>
  <si>
    <t>302-1</t>
  </si>
  <si>
    <t>Energy consumption within the organization</t>
  </si>
  <si>
    <t>Energy consumption outside the organization</t>
  </si>
  <si>
    <t>Energy intensity</t>
  </si>
  <si>
    <t>Reduction of energy consumption</t>
  </si>
  <si>
    <t>Reductions in energy requrements of products and services</t>
  </si>
  <si>
    <t>Water withdrawal</t>
  </si>
  <si>
    <t>Water discharge</t>
  </si>
  <si>
    <t>Water consumption</t>
  </si>
  <si>
    <t>GRI 303: Water and Effluents</t>
  </si>
  <si>
    <t>GRI 304: Biodiversity</t>
  </si>
  <si>
    <t>Operational sites owned, leased, managed in, or adjacent to, protected areas and areas of high biodiversity value outside potected areas</t>
  </si>
  <si>
    <t>Significant impacts of activities, products and services on biodiversity</t>
  </si>
  <si>
    <t>302-2</t>
  </si>
  <si>
    <t>302-3</t>
  </si>
  <si>
    <t>302-4</t>
  </si>
  <si>
    <t>302-5</t>
  </si>
  <si>
    <t>303-1</t>
  </si>
  <si>
    <t>303-2</t>
  </si>
  <si>
    <t>303-3</t>
  </si>
  <si>
    <t>304-1</t>
  </si>
  <si>
    <t>304-2</t>
  </si>
  <si>
    <t>GRI 305: Emissions</t>
  </si>
  <si>
    <t>Direct (Scope 1) GHG emissions</t>
  </si>
  <si>
    <t>Energy indirect (Scope 2) GHG emissions</t>
  </si>
  <si>
    <t>Other indirect (Scope 3) GHG emissions</t>
  </si>
  <si>
    <t>GHG emissions intensity</t>
  </si>
  <si>
    <t>Reduction of GHG emissions</t>
  </si>
  <si>
    <t>Emissions of ozone-depleting substances (ODS)</t>
  </si>
  <si>
    <t>Nitrogen oxides (NOx), sulfur oxides (SOx), and other significant air emissions</t>
  </si>
  <si>
    <t>305-1</t>
  </si>
  <si>
    <t>305-2</t>
  </si>
  <si>
    <t>305-3</t>
  </si>
  <si>
    <t>305-4</t>
  </si>
  <si>
    <t>305-5</t>
  </si>
  <si>
    <t>305-6</t>
  </si>
  <si>
    <t>305-7</t>
  </si>
  <si>
    <t>GRI 306: Waste</t>
  </si>
  <si>
    <t>Waste generation and significant waste-related impacts</t>
  </si>
  <si>
    <t>306-1</t>
  </si>
  <si>
    <t>GRI 401: Employment</t>
  </si>
  <si>
    <t>401-1</t>
  </si>
  <si>
    <t>New employee hires and employee turnover</t>
  </si>
  <si>
    <t>Benefits provided to full-time employees that are not provided to temporary or part-time employees</t>
  </si>
  <si>
    <t>Parental leave</t>
  </si>
  <si>
    <t>401-2</t>
  </si>
  <si>
    <t>401-3</t>
  </si>
  <si>
    <t>GRI 403: Occupational Health and Safety</t>
  </si>
  <si>
    <t>Occupational health and safety management system</t>
  </si>
  <si>
    <t>Hazard identification, risk assessment, and incident investigation</t>
  </si>
  <si>
    <t>Occupational health services</t>
  </si>
  <si>
    <t>Worker participation, consultation, and communication on occupational health and safety</t>
  </si>
  <si>
    <t>Worker training on occupational health and safety</t>
  </si>
  <si>
    <t>Promotion of worker health</t>
  </si>
  <si>
    <t>Prevention and mitigation of occupational health and safety impacts directly linked by business relationships</t>
  </si>
  <si>
    <t>Workers covered by an occupational health and safety management system</t>
  </si>
  <si>
    <t>Work-related injuries</t>
  </si>
  <si>
    <t>Work-related ill health</t>
  </si>
  <si>
    <t>403-1</t>
  </si>
  <si>
    <t>403-2</t>
  </si>
  <si>
    <t>403-3</t>
  </si>
  <si>
    <t>403-4</t>
  </si>
  <si>
    <t>403-5</t>
  </si>
  <si>
    <t>403-6</t>
  </si>
  <si>
    <t>403-7</t>
  </si>
  <si>
    <t>403-8</t>
  </si>
  <si>
    <t>403-9</t>
  </si>
  <si>
    <t>403-10</t>
  </si>
  <si>
    <t>GRI 404: Training and Education</t>
  </si>
  <si>
    <t>Average hours of training per year per employee</t>
  </si>
  <si>
    <t>Programs for upgrading employee skills and transition assistance programs</t>
  </si>
  <si>
    <t>Percentage of employees receiving regular performance and career development reviews</t>
  </si>
  <si>
    <t>404-1</t>
  </si>
  <si>
    <t>Diversity of governance bodies and employees</t>
  </si>
  <si>
    <t>404-2</t>
  </si>
  <si>
    <t>404-3</t>
  </si>
  <si>
    <t>405-1</t>
  </si>
  <si>
    <t>GRI 405: Diversity and Equal Opportunity</t>
  </si>
  <si>
    <t xml:space="preserve">GRI 406: Non-discrimination </t>
  </si>
  <si>
    <t>Incidents of discrimination and corrective actions taken</t>
  </si>
  <si>
    <t>GRI 408: Child Labour</t>
  </si>
  <si>
    <t>Operations and suppliers at significant risk for incidents of child labour</t>
  </si>
  <si>
    <t>GRI 409: Forced or Compulsory Labour</t>
  </si>
  <si>
    <t>Operations and suppliers at significant risk for incidents of forced or compulsory labor</t>
  </si>
  <si>
    <t>GRI 411: Rights of Indigenous Peoples</t>
  </si>
  <si>
    <t>GRI 417: Marketing and Labeling</t>
  </si>
  <si>
    <t>406-1</t>
  </si>
  <si>
    <t>408-1</t>
  </si>
  <si>
    <t>409-1</t>
  </si>
  <si>
    <t>417-3</t>
  </si>
  <si>
    <t>Incidents of non-compliance concerning marketing communications</t>
  </si>
  <si>
    <t>TCFD Recommendations</t>
  </si>
  <si>
    <t>a)</t>
  </si>
  <si>
    <t>Describe the board's oversight of climate-related risks and opportunities</t>
  </si>
  <si>
    <t>b)</t>
  </si>
  <si>
    <t>Describe management's role in assessing and managing climate-related risks and opportunities</t>
  </si>
  <si>
    <t>Strategy</t>
  </si>
  <si>
    <t>Describe the climate-related risks and opportunities the organization has identified over the short, medium, and long term</t>
  </si>
  <si>
    <t>Describe the impact of climate-related risks and opportunities on the organization's businesses, strategy, and financial planning</t>
  </si>
  <si>
    <t>Describe the resilience of the organization's strategy, taking into considering difference climate-related scenarios, including a 2°C or lower scenario</t>
  </si>
  <si>
    <t>Risk Management</t>
  </si>
  <si>
    <t>Describe the organization's processes for identifying and assessing climate-related risks</t>
  </si>
  <si>
    <t>Describe the organization's processes for managing climate-related risks</t>
  </si>
  <si>
    <t>Describe how processes for identifying, assessing, and managing climate-related risks are integrated into the organization's overall risk management</t>
  </si>
  <si>
    <t>Metrics and Targets</t>
  </si>
  <si>
    <t>Disclose the metrics used by the organization to assess climate-related risks and opportunities in line with its strategy and risks management process</t>
  </si>
  <si>
    <t>Dislcose Scope 1, Scope 2, and if appropriate, Scope 3 greenhouse gas (GHG) emissions, and the related risks</t>
  </si>
  <si>
    <t>Describe the targets used by the organization to manage climate-related risks and opportunities and performance against targets</t>
  </si>
  <si>
    <t>c)</t>
  </si>
  <si>
    <t>Transparent Information &amp; Fair Advice for Customers</t>
  </si>
  <si>
    <t>FN-AC-270a.1</t>
  </si>
  <si>
    <t>FN-AC-270a.2</t>
  </si>
  <si>
    <t>411-1</t>
  </si>
  <si>
    <t>FN-AC-270a.3</t>
  </si>
  <si>
    <t>Description of approach to informing customers about products and service</t>
  </si>
  <si>
    <t>Employee Diversity &amp; Inclusion</t>
  </si>
  <si>
    <t>Percentage of (1) gender and (2) diversity group representation for (a) executive management, (b) non-executive management, (c) professionals, and (d) all other employees</t>
  </si>
  <si>
    <t>FN-AC-330a.1</t>
  </si>
  <si>
    <t>Incorporation of Enviornmental, Social, and Governance Factors in Investment Management &amp; Advisory</t>
  </si>
  <si>
    <t>Amount of assets under management, by asset class, that employ (1) integration of environmental, social, and governance (ESG) issues, (2) sustainability themed investing and (3) screening</t>
  </si>
  <si>
    <t>Description of approach to incorporation of environmental, social and governance (ESG) factors in investment or wealth management processes and strategies</t>
  </si>
  <si>
    <t>Description of proxy voting and investee engagement policies and procedures</t>
  </si>
  <si>
    <t>FN-AC-410a.1</t>
  </si>
  <si>
    <t>FN-AC-410a.2</t>
  </si>
  <si>
    <t>FN-AC-410a.3</t>
  </si>
  <si>
    <t>Financed Emissions</t>
  </si>
  <si>
    <t>Absolute gross financed emissions, disaggregated by (1) Scope 1, (2) Scope 2 and (3) Scope 3</t>
  </si>
  <si>
    <t>Total amount of assets under management (AUM) included in the financed emissions disclosure</t>
  </si>
  <si>
    <t>Percentage of total assets under management (AUM) included in the financed emissions calculation</t>
  </si>
  <si>
    <t>Description of the methodology used to calculate financed emissions</t>
  </si>
  <si>
    <t>FN-AC-410b.1</t>
  </si>
  <si>
    <t>FN-AC-410b.2</t>
  </si>
  <si>
    <t>FN-AC-410b.3</t>
  </si>
  <si>
    <t>FN-AC-410b.4</t>
  </si>
  <si>
    <t>Business Ethics</t>
  </si>
  <si>
    <t>Total amount of monetary losses as a result of legal proceedings associated with fraud, insider trading, antitrust, anti-competitive behaviour, market manipulation, malpractice, or other related financial industry laws or regulations</t>
  </si>
  <si>
    <t>Description of whistleblower policies and procedures</t>
  </si>
  <si>
    <t>FN-AC-510a.1</t>
  </si>
  <si>
    <t>FN-AC-510a.2</t>
  </si>
  <si>
    <t>Sustainability Disclosures Topics &amp; Metrics</t>
  </si>
  <si>
    <t>Activity Metrics</t>
  </si>
  <si>
    <t>Total assets under management (AUM)</t>
  </si>
  <si>
    <t>Total assets under custody and supervision</t>
  </si>
  <si>
    <t>FN-AC-000.A</t>
  </si>
  <si>
    <t>FN-AC-000.B</t>
  </si>
  <si>
    <t>Asset Management &amp; Custody Activities</t>
  </si>
  <si>
    <t>SASB Standards</t>
  </si>
  <si>
    <t>Metals &amp; Mining</t>
  </si>
  <si>
    <t>Greenhouse Gas Emissions</t>
  </si>
  <si>
    <t>Gross global Scope 1 emissions, percentage covered under emissions-limiting regulations</t>
  </si>
  <si>
    <t>Discussion of long- and short-term strategy or plan to manage Scope 1 emissions, emissions reduction targets, and an analysis of performance against those targets</t>
  </si>
  <si>
    <t>EM-MM-110a.1</t>
  </si>
  <si>
    <t>EM-MM-110a.2</t>
  </si>
  <si>
    <t>Air Quality</t>
  </si>
  <si>
    <t>Air emissions of the following pollutants: (1) CO, (2) NOx (excluding N2O), (3) SOx, (4) particulate matter (PM10), (5) mercury (Hg), (6) lead (Pb), and (7) volatile organic compounds (VOCs)</t>
  </si>
  <si>
    <t>EM-MM-120a.1</t>
  </si>
  <si>
    <t>Energy Management</t>
  </si>
  <si>
    <t>(1) Total energy consumed, (2) percentage grid electricity and (3) percentage renewable</t>
  </si>
  <si>
    <t>EM-MM-130a.1</t>
  </si>
  <si>
    <t>Water Management</t>
  </si>
  <si>
    <t>(1) Total water withdrawn, (2) total water consumed; percentage of each in regions with High or Extremely High Baseline Water Stress</t>
  </si>
  <si>
    <t>Number of incidents of non-compliance associated with water quality permits, standards and regulations</t>
  </si>
  <si>
    <t>Waste &amp; Hazardous Materials Management</t>
  </si>
  <si>
    <t>Total weight of non-mineral waste generated</t>
  </si>
  <si>
    <t>Total weight of tailings produced</t>
  </si>
  <si>
    <t>Total weight of waste rock generated</t>
  </si>
  <si>
    <t>Total weight of hazardous waste recycled</t>
  </si>
  <si>
    <t>Number of significant incidents associated with hazardous materials and waste management</t>
  </si>
  <si>
    <t>Total weight of hazardous waste generated</t>
  </si>
  <si>
    <t>Description of waste and hazardous materials management policies and procedures for active and inactive operations</t>
  </si>
  <si>
    <t>EM-MM-140a.1</t>
  </si>
  <si>
    <t>EM-MM-140a.2</t>
  </si>
  <si>
    <t>EM-MM-150a.4</t>
  </si>
  <si>
    <t>EM-MM-150a.5</t>
  </si>
  <si>
    <t>EM-MM-150a.6</t>
  </si>
  <si>
    <t>EM-MM-150a.7</t>
  </si>
  <si>
    <t>EM-MM-150a.8</t>
  </si>
  <si>
    <t>EM-MM-150a.9</t>
  </si>
  <si>
    <t>EM-MM-150a.10</t>
  </si>
  <si>
    <t>Biodiversity Impacts</t>
  </si>
  <si>
    <t>Description of environmental management policies and practices for active sites</t>
  </si>
  <si>
    <t>Percentage of mine sites where acid rock drainage is: (1) predicted to occur, (2) actively mitigated, and (3) under treatment or remediation</t>
  </si>
  <si>
    <t>Percentage of (1) proved and (2) probable reserves in or near sites with protected conservation status or endangered species habitat</t>
  </si>
  <si>
    <t>EM-MM-160a.1</t>
  </si>
  <si>
    <t>EM-MM-160a.2</t>
  </si>
  <si>
    <t>EM-MM-160a.3</t>
  </si>
  <si>
    <t>Security, Human Rights &amp; Rights of Indigenous Peoples</t>
  </si>
  <si>
    <t>Percentage of (1) proved and (2) probable reserves in or near areas of conflict</t>
  </si>
  <si>
    <t>Percentage of (1) proved and (2) probable reserves in or near indigenous land</t>
  </si>
  <si>
    <t>Discussion of engagement processes and due diligence practices with respect to
human rights, indigenous rights, and operation in areas of conflict</t>
  </si>
  <si>
    <t>EM-MM-210a.1</t>
  </si>
  <si>
    <t>EM-MM-210a.2</t>
  </si>
  <si>
    <t>EM-MM-210a.3</t>
  </si>
  <si>
    <t>Community Relations</t>
  </si>
  <si>
    <t>Discussion of process to manage risks and opportunities associated with community rights and interests</t>
  </si>
  <si>
    <t>(1) Number and (2) duration of non-technical delays</t>
  </si>
  <si>
    <t>EM-MM-210b.1</t>
  </si>
  <si>
    <t>EM-MM-210b.2</t>
  </si>
  <si>
    <t xml:space="preserve">Percentage of active workforce employed under collective agreements </t>
  </si>
  <si>
    <t>(1) Number and (2) duration of strikes and lockouts</t>
  </si>
  <si>
    <t>EM-MM-310a.1</t>
  </si>
  <si>
    <t>EM-MM-310a.2</t>
  </si>
  <si>
    <t>Workforce Health &amp; Safety</t>
  </si>
  <si>
    <t>(1) All-incidence rate, (2) fatality rate, (3) near miss frequency rate (NMFR) and (4) average hours of health, safety, and emergency response training for (a) direct employees and (b) contract employees</t>
  </si>
  <si>
    <t>EM-MM-320a.1</t>
  </si>
  <si>
    <t>Business Ethics &amp; Transparency</t>
  </si>
  <si>
    <t>Description of the management system for prevention of corruption and bribery throughout the value chain</t>
  </si>
  <si>
    <t>Production in countries that have the 20 lowest rankings in Transparency International’s Corruption Perception Index</t>
  </si>
  <si>
    <t>EM-MM-510a.1</t>
  </si>
  <si>
    <t>EM-MM-510a.2</t>
  </si>
  <si>
    <t>Tailings Storage Facilities Management</t>
  </si>
  <si>
    <t>Tailings storage facility inventory table: (1) facility name, (2) location, (3) ownership status, (4) operational status, (5) construction method, (6) maximum permitted storage capacity, (7) current amount of tailings stored, (8) consequence classification, (9) date of most recent independent technical review, (10) material findings, (11) mitigation measures, (12) site-specific EPRP</t>
  </si>
  <si>
    <t>Summary of tailings management systems and governance structure used to
monitor and maintain the stability of tailings storage facilities</t>
  </si>
  <si>
    <t>Approach to development of Emergency Preparedness and Response Plans (EPRPs) for tailings storage facilities</t>
  </si>
  <si>
    <t>EM-MM-540a.1</t>
  </si>
  <si>
    <t>EM-MM-540a.2</t>
  </si>
  <si>
    <t>EM-MM-540a.3</t>
  </si>
  <si>
    <t>Sustainability Disclosure Topics &amp; Metrics</t>
  </si>
  <si>
    <t>Production of (1) metal ores and (2) finished metal products</t>
  </si>
  <si>
    <t>Total number of employees, percentage contractors</t>
  </si>
  <si>
    <t>EM-MM-000.A</t>
  </si>
  <si>
    <t>EM-MM-000.B</t>
  </si>
  <si>
    <t>Altius Minerals 2026 Sustainability Databook</t>
  </si>
  <si>
    <t>for the year ended December 2025</t>
  </si>
  <si>
    <t>This Databook is published separately from the Altius Sustainability Report due to space limitations in the Sustainability Report and the added utility of updating or refreshing data as it becomes available.</t>
  </si>
  <si>
    <t>Boundaries and Scope</t>
  </si>
  <si>
    <t>All monetary figures referenced in the Report are in Canadian dollars (unless otherwise specified). Some values and percentages may not add to the total figure or 100% due to rounding.</t>
  </si>
  <si>
    <t xml:space="preserve">Data in the tables has been restated as footnoted due to the collection of new information or new methodologies. </t>
  </si>
  <si>
    <t>Cautionary Notes</t>
  </si>
  <si>
    <t>New Employee Hires</t>
  </si>
  <si>
    <t>This report contains environmental, social, and governance (ESG) disclosures intended to provide transparency regarding the company’s sustainability-related practices, risks, and opportunities. Certain statements may include forward-looking information based on current expectations, estimates, and assumptions that are subject to risks and uncertainties. These disclosures are not guarantees of future performance and should not be interpreted as absolute or independently verified assurances of outcomes. The company makes reasonable efforts to ensure the accuracy of ESG data and statements as of the reporting date, but some metrics may rely on estimates, evolving methodologies, or third-party information. This report is not intended to mislead stakeholders or create undue reliance on ESG claims and aligns with applicable guidance under Canada’s Bill C-59 and related anti-greenwashing provisions.
This Report contains forward-looking information. The statements are based on reasonable assumptions and expectations of management and Altius provides no assurance that actual events will meet management’s expectations. In certain cases, forward-looking information may be identified by such terms as “anticipates”, “believes”, “could”, “estimates”, “expects”, “may”, “shall”, “will”, or “would”.</t>
  </si>
  <si>
    <r>
      <t>Employees</t>
    </r>
    <r>
      <rPr>
        <b/>
        <vertAlign val="superscript"/>
        <sz val="10"/>
        <color theme="1" tint="0.249977111117893"/>
        <rFont val="Tisa Sans Pro"/>
        <family val="2"/>
      </rPr>
      <t>1</t>
    </r>
  </si>
  <si>
    <r>
      <t>% FTEs receiving income that meets or exceeds provincial living wage schedules</t>
    </r>
    <r>
      <rPr>
        <vertAlign val="superscript"/>
        <sz val="10"/>
        <color theme="1"/>
        <rFont val="Tisa Sans Pro"/>
        <family val="2"/>
      </rPr>
      <t>4</t>
    </r>
  </si>
  <si>
    <r>
      <t>Male turnover rate</t>
    </r>
    <r>
      <rPr>
        <vertAlign val="superscript"/>
        <sz val="10"/>
        <color theme="1"/>
        <rFont val="Tisa Sans Pro"/>
        <family val="2"/>
      </rPr>
      <t>2</t>
    </r>
  </si>
  <si>
    <r>
      <t>% employees identifying as BIPOC</t>
    </r>
    <r>
      <rPr>
        <vertAlign val="superscript"/>
        <sz val="10"/>
        <color theme="1"/>
        <rFont val="Tisa Sans Pro"/>
        <family val="2"/>
      </rPr>
      <t>3</t>
    </r>
  </si>
  <si>
    <t>Restatements and Currency</t>
  </si>
  <si>
    <t>Company Information</t>
  </si>
  <si>
    <t>As a royalty company, Altius does not provude metal ores or finished metal products</t>
  </si>
  <si>
    <t>References</t>
  </si>
  <si>
    <t>Reports</t>
  </si>
  <si>
    <t>Sustainability Report</t>
  </si>
  <si>
    <t>Annual Information Form</t>
  </si>
  <si>
    <t>Annual Financial Statements</t>
  </si>
  <si>
    <t>Management Information Circular</t>
  </si>
  <si>
    <t>Charters</t>
  </si>
  <si>
    <t>Board of Directors Charter</t>
  </si>
  <si>
    <t>Audit Committee Charter</t>
  </si>
  <si>
    <t>Compensation Committee Charter</t>
  </si>
  <si>
    <t>Governance &amp; Sustainability Committee Charter</t>
  </si>
  <si>
    <t>Terms of References and Charters</t>
  </si>
  <si>
    <t>Terms of Reference for the President</t>
  </si>
  <si>
    <t>Terms of Reference for the CEO</t>
  </si>
  <si>
    <t>Policies</t>
  </si>
  <si>
    <t>Code of Conduct for Directors, Officers, and Employees</t>
  </si>
  <si>
    <t>Community Investment Policy</t>
  </si>
  <si>
    <t>Anti-Corruption Policy</t>
  </si>
  <si>
    <t>Board Anti-Discrimination, Inclusion and Diversity Policy</t>
  </si>
  <si>
    <t>Corporate Disclosure, Confidentiality, Anti-Hedging and Insider Trading Policy</t>
  </si>
  <si>
    <t>Employee Wellness Policy</t>
  </si>
  <si>
    <t>ESG Investment Policy</t>
  </si>
  <si>
    <t>Executive Compensation Clawback Policy</t>
  </si>
  <si>
    <t>Health &amp; Safety Policy</t>
  </si>
  <si>
    <t>Human Rights Policy</t>
  </si>
  <si>
    <t>IT, Cybersecurity &amp; AI Usage Policy</t>
  </si>
  <si>
    <t>Majority Voting Policy</t>
  </si>
  <si>
    <t>Anti-Discrimination, Inclusion and Diversity Policy</t>
  </si>
  <si>
    <t>Overboarding Policy</t>
  </si>
  <si>
    <t>Share Ownership Policy</t>
  </si>
  <si>
    <t>Supplier Code of Conduct</t>
  </si>
  <si>
    <t>Whistleblower Policy</t>
  </si>
  <si>
    <t>Articles and By-Laws</t>
  </si>
  <si>
    <t>By-Laws Including Advance Notice By-Law</t>
  </si>
  <si>
    <t>Articles of Incorporation Including Amendments</t>
  </si>
  <si>
    <t>FS</t>
  </si>
  <si>
    <t>MDA</t>
  </si>
  <si>
    <t>Link</t>
  </si>
  <si>
    <t>View</t>
  </si>
  <si>
    <t>The Report covers the ESG performance of Altius Minerals Corporation, including the company’s royalty and streaming business and project generation segment. Information and data are presented for the 2025, 2024, 2023 and 2022 calendar years.</t>
  </si>
  <si>
    <t>2026 Management Information Circular, pg. 10-13</t>
  </si>
  <si>
    <t>2026 Management Information Circular, pg.46-48</t>
  </si>
  <si>
    <t>2026 Management Information Circular, pg.47</t>
  </si>
  <si>
    <t>2026 Management Information Circular, pg.47-48</t>
  </si>
  <si>
    <t>2026 Management Information Circular, pg.48-49</t>
  </si>
  <si>
    <t>Incidents of violations involving rights of Indigenous peoples</t>
  </si>
  <si>
    <t>As a royalty company, Altius does not have any assets under custody and supervision</t>
  </si>
  <si>
    <t>Corporate Information</t>
  </si>
  <si>
    <t>As a royalty company, Altius does not have any tailings storage facility</t>
  </si>
  <si>
    <t>As a royalty company, Altius does not have any active sites but have an internal Environmental Management Plan</t>
  </si>
  <si>
    <t>As a royalty company, Altius does not generate non-mineral waste</t>
  </si>
  <si>
    <t>As a royalty company, Altius does not have any tailings</t>
  </si>
  <si>
    <t>As a royalty company, Altius does not generate hazardous waste</t>
  </si>
  <si>
    <r>
      <t>Electricity Usage (kWh)</t>
    </r>
    <r>
      <rPr>
        <b/>
        <vertAlign val="superscript"/>
        <sz val="10"/>
        <color theme="1" tint="0.249977111117893"/>
        <rFont val="Tisa Sans Pro"/>
        <family val="2"/>
      </rPr>
      <t>1</t>
    </r>
  </si>
  <si>
    <t>Electricity Usage</t>
  </si>
  <si>
    <t>As a royalty company, Altius does not consume energy outside of our organization</t>
  </si>
  <si>
    <t>As a royalty company, Altius does not offer products or services</t>
  </si>
  <si>
    <t>Altius conducts most of its busines in an office-based setting in St. John's and Toronto, Canada</t>
  </si>
  <si>
    <t>Training</t>
  </si>
  <si>
    <t>Altius has an internal Occupational Health and Safety Management System</t>
  </si>
  <si>
    <t>2025 Altius SR, Health &amp; Safety</t>
  </si>
  <si>
    <t>2025 Altius SR, Employee Health</t>
  </si>
  <si>
    <t xml:space="preserve">As a royalty company, Altius does not generate any waste outside of an office-setting. </t>
  </si>
  <si>
    <t>2026 Management Information Circular, pg.28-37</t>
  </si>
  <si>
    <t>2026 Management Information Circular, pg.23-43</t>
  </si>
  <si>
    <t>2026 Management Information Circular, pg.47, 49-50</t>
  </si>
  <si>
    <t>2025 AIF, pg. 15-18</t>
  </si>
  <si>
    <t>Non-GHG Emissions and Waste</t>
  </si>
  <si>
    <t>2026 Management Information Circular, pg. 49-50</t>
  </si>
  <si>
    <t>Processes to remediate negative impacts</t>
  </si>
  <si>
    <t>None</t>
  </si>
  <si>
    <t>2025 Altius SR, pg. 38-39, 42</t>
  </si>
  <si>
    <t>2025 Altius SR, pg. 9</t>
  </si>
  <si>
    <t>2025 Altius SR, pg. 38-39</t>
  </si>
  <si>
    <t>2025 Altius SR, pg. 12</t>
  </si>
  <si>
    <t>Water Consumption</t>
  </si>
  <si>
    <t>As a royalty company, Altius conducts its business in an office settinng and does not own or lease lands, and nor have proven or probable reserves near protected areas.</t>
  </si>
  <si>
    <t xml:space="preserve">As a royalty company, Altius conducts its business in an office setting and does not operate mine sites. </t>
  </si>
  <si>
    <t>Overview</t>
  </si>
  <si>
    <t>Topic</t>
  </si>
  <si>
    <t>Governing Purpose</t>
  </si>
  <si>
    <t>Oversight</t>
  </si>
  <si>
    <t>Proxy Engagement</t>
  </si>
  <si>
    <t>Ethical Behaviour (Anti-Corruption)</t>
  </si>
  <si>
    <t>Risk &amp; Opportunity Oversight</t>
  </si>
  <si>
    <t>GHG Emissions (Scope 1, 2, 3)</t>
  </si>
  <si>
    <t>TCFD Implementation</t>
  </si>
  <si>
    <t>Biodiversity</t>
  </si>
  <si>
    <t>Water</t>
  </si>
  <si>
    <t>Dignity &amp; Equality</t>
  </si>
  <si>
    <t>Health &amp; Saety</t>
  </si>
  <si>
    <t>Training Provided</t>
  </si>
  <si>
    <t>Living Wage</t>
  </si>
  <si>
    <t>Child, Forced or Compulsory Labour</t>
  </si>
  <si>
    <t>Freedom of Association &amp; Collective Bargaining</t>
  </si>
  <si>
    <t>Employment &amp; Wealth Generation</t>
  </si>
  <si>
    <t>Altius’ purpose is to create long-term value by investing in royalty and streaming interests that support sustainable resource development and the global energy transition.</t>
  </si>
  <si>
    <t>UN SDGs</t>
  </si>
  <si>
    <t xml:space="preserve">Altius engages regularly with investors, operators, employees, and communities through reporting, site visits, and community programs. </t>
  </si>
  <si>
    <t>Voting participation rate 74% in 2025 AGM.</t>
  </si>
  <si>
    <t>Altius maintains a Code of Conduct, with training provided annually to all employees and starting in 2025, an annual attestation requirement. No confirmed incidents of corruption since inception.</t>
  </si>
  <si>
    <t>The Board Governance and Sustainability Committee oversees ESG risks quarterly, including climate-related and emerging risks.</t>
  </si>
  <si>
    <t>In preparation for transition to ISSB standards, Altius continues to report under TCFD guidelines</t>
  </si>
  <si>
    <t>Altius does not operate mines directly. Environmental impacts are monitored through royalty counterparties. Where disclosed, operators’ biodiversity and reclamation performance is tracked.</t>
  </si>
  <si>
    <t>Direct water use is limited to corporate offices. Operator performance on withdrawals, consumption, and discharge is tracked through public disclosures.</t>
  </si>
  <si>
    <t>Altius prohibits child, forced, or compulsory labor through its Code of Conduct and supplier standards. No incidents were reported since inception.</t>
  </si>
  <si>
    <t>Altius recognizes employees’ rights to freedom of association and collective bargaining. Coverage is 100% of workforce.</t>
  </si>
  <si>
    <t>Community &amp; Social Vitality</t>
  </si>
  <si>
    <t>The Board of Directors comprises 8 members, with 88% independent and 38% women.</t>
  </si>
  <si>
    <t>2025 Altius SR,pg. 43</t>
  </si>
  <si>
    <t>Voting Results</t>
  </si>
  <si>
    <t>Director Independence and Diversity</t>
  </si>
  <si>
    <t>2025 Altius SR, pg. 38</t>
  </si>
  <si>
    <t>GHG</t>
  </si>
  <si>
    <t>Scope 1 = 0 (royalty business model). Scope 2 = 2.6t tCO₂e (offices). Scope 3 = 18,368tCO₂e (mainly Cat 15 Financed Emissions reported from operators where available. 2025 financed emissions uses 2024 available numbers based on operator reports).</t>
  </si>
  <si>
    <t>GRI &amp; SASB</t>
  </si>
  <si>
    <t>Altius tracks workforce diversity. In 2025, 38% of employees were women; 33% of leadership roles were held by women. All diversity stats and breakdowns disclosed in Databook.</t>
  </si>
  <si>
    <t xml:space="preserve">No employee or contractor fatalities reported in 2025. TRIF = 0. LTIF = 0. Altius awarded Safe Everyday Award every year since 2008 except for 1 year (2011) due to a lost time incident with a contractor </t>
  </si>
  <si>
    <t xml:space="preserve">Employees received an average of 24 hours of training in 2025. </t>
  </si>
  <si>
    <t xml:space="preserve">Human Rights policy updated in 2025 to include living wage provisions, 100% of FTEs in 2025 paid at or above provincial living wage schedule  </t>
  </si>
  <si>
    <t>Altius employed 16 people directly in 2025. Contractor numbers are reported separately where available.</t>
  </si>
  <si>
    <t>Altius contributed $134,502 to community programs, partnerships, and donations, focused on local and partner communities in Newfoundland and Labrador.</t>
  </si>
  <si>
    <t>Health &amp; Safety</t>
  </si>
  <si>
    <t>2025 Altius SR, Operator Disclosures, pg. 62</t>
  </si>
  <si>
    <t>As a royalty company, Altius conducts its business in an office setting and does not own or lease lands nor have proven or probable reserves near protected areas</t>
  </si>
  <si>
    <t xml:space="preserve">As a royalty company, Altius conducts its business in an office setting in St. John's and Toronto, Canada. </t>
  </si>
  <si>
    <t>2025 Altius SR, pg. 36</t>
  </si>
  <si>
    <t>2025 Altius SR,  pg. 29</t>
  </si>
  <si>
    <t>2026 Management Information Circular, pg.33</t>
  </si>
  <si>
    <t xml:space="preserve">Altius has not yet conducted a climate scenario </t>
  </si>
  <si>
    <t>As a royalty company, Altius does not offer any products or services</t>
  </si>
  <si>
    <t>2025 Altius SR, pg. 28</t>
  </si>
  <si>
    <t>2026 Management Information Circular</t>
  </si>
  <si>
    <t>2025 Altius SR, pgs. 38-39, 42</t>
  </si>
  <si>
    <t>Zero</t>
  </si>
  <si>
    <t>Altius conducts its business in an office-based setting in St. John's and Toronto, Canada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</si>
</sst>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5">
    <font>
      <sz val="11"/>
      <color theme="1"/>
      <name val="Calibri"/>
      <family val="2"/>
      <scheme val="minor"/>
    </font>
    <font>
      <sz val="11"/>
      <color theme="1"/>
      <name val="Calibri"/>
      <family val="2"/>
      <scheme val="minor"/>
    </font>
    <font>
      <sz val="10"/>
      <color theme="1"/>
      <name val="Tisa Sans Pro"/>
      <family val="2"/>
    </font>
    <font>
      <b/>
      <sz val="10"/>
      <color theme="1"/>
      <name val="Tisa Sans Pro"/>
      <family val="2"/>
    </font>
    <font>
      <vertAlign val="superscript"/>
      <sz val="10"/>
      <color theme="1"/>
      <name val="Tisa Sans Pro"/>
      <family val="2"/>
    </font>
    <font>
      <b/>
      <sz val="9"/>
      <color rgb="FF282A65"/>
      <name val="Calibri "/>
    </font>
    <font>
      <sz val="9"/>
      <color theme="1"/>
      <name val="Calibri "/>
    </font>
    <font>
      <b/>
      <sz val="10"/>
      <color rgb="FFFFFFFF"/>
      <name val="Tisa Sans Pro"/>
      <family val="2"/>
    </font>
    <font>
      <b/>
      <sz val="10"/>
      <color theme="0"/>
      <name val="Tisa Sans Pro"/>
      <family val="2"/>
    </font>
    <font>
      <b/>
      <sz val="10"/>
      <color theme="1" tint="0.249977111117893"/>
      <name val="Tisa Sans Pro"/>
      <family val="2"/>
    </font>
    <font>
      <b/>
      <vertAlign val="subscript"/>
      <sz val="10"/>
      <color theme="1" tint="0.249977111117893"/>
      <name val="Tisa Sans Pro"/>
      <family val="2"/>
    </font>
    <font>
      <b/>
      <vertAlign val="superscript"/>
      <sz val="10"/>
      <color theme="1" tint="0.249977111117893"/>
      <name val="Tisa Sans Pro"/>
      <family val="2"/>
    </font>
    <font>
      <b/>
      <sz val="10"/>
      <color rgb="FF282A65"/>
      <name val="Tisa Sans Pro"/>
      <family val="2"/>
    </font>
    <font>
      <vertAlign val="subscript"/>
      <sz val="10"/>
      <color theme="1"/>
      <name val="Tisa Sans Pro"/>
      <family val="2"/>
    </font>
    <font>
      <sz val="11"/>
      <color theme="1"/>
      <name val="Tisa Sans Pro"/>
      <family val="2"/>
    </font>
    <font>
      <b/>
      <sz val="11"/>
      <color theme="1"/>
      <name val="Tisa Sans Pro"/>
      <family val="2"/>
    </font>
    <font>
      <sz val="10"/>
      <color theme="1"/>
      <name val="Calibri"/>
      <family val="2"/>
      <scheme val="minor"/>
    </font>
    <font>
      <b/>
      <sz val="11"/>
      <color theme="1"/>
      <name val="Calibri"/>
      <family val="2"/>
      <scheme val="minor"/>
    </font>
    <font>
      <sz val="9"/>
      <color theme="1"/>
      <name val="Tisa Sans Pro"/>
      <family val="2"/>
    </font>
    <font>
      <sz val="8"/>
      <name val="Calibri"/>
      <family val="2"/>
      <scheme val="minor"/>
    </font>
    <font>
      <b/>
      <sz val="11"/>
      <color theme="0"/>
      <name val="Tisa Sans Pro"/>
      <family val="2"/>
    </font>
    <font>
      <b/>
      <i/>
      <sz val="11"/>
      <color theme="0"/>
      <name val="Tisa Sans Pro"/>
      <family val="2"/>
    </font>
    <font>
      <u/>
      <sz val="11"/>
      <color theme="10"/>
      <name val="Calibri"/>
      <family val="2"/>
      <scheme val="minor"/>
    </font>
    <font>
      <b/>
      <sz val="20"/>
      <color rgb="FF1E3363"/>
      <name val="Tisa Sans Pro"/>
      <family val="2"/>
    </font>
    <font>
      <b/>
      <sz val="11"/>
      <color rgb="FF678B96"/>
      <name val="Tisa Sans Pro"/>
      <family val="2"/>
    </font>
    <font>
      <u/>
      <sz val="11"/>
      <name val="Calibri"/>
      <family val="2"/>
      <scheme val="minor"/>
    </font>
    <font>
      <u/>
      <sz val="11"/>
      <color rgb="FF1E3363"/>
      <name val="Calibri"/>
      <family val="2"/>
      <scheme val="minor"/>
    </font>
    <font>
      <sz val="11"/>
      <color rgb="FF1E3363"/>
      <name val="Tisa Sans Pro"/>
      <family val="2"/>
    </font>
    <font>
      <b/>
      <sz val="12"/>
      <color theme="0"/>
      <name val="Tisa Sans Pro"/>
      <family val="2"/>
    </font>
    <font>
      <u/>
      <sz val="11"/>
      <color theme="7"/>
      <name val="Calibri"/>
      <family val="2"/>
      <scheme val="minor"/>
    </font>
    <font>
      <sz val="11"/>
      <color theme="7"/>
      <name val="Calibri"/>
      <family val="2"/>
      <scheme val="minor"/>
    </font>
    <font>
      <sz val="11"/>
      <color theme="7"/>
      <name val="Tisa Sans Pro"/>
      <family val="2"/>
    </font>
    <font>
      <sz val="11"/>
      <name val="Calibri"/>
      <family val="2"/>
      <scheme val="minor"/>
    </font>
    <font>
      <sz val="9"/>
      <name val="Tisa Sans Pro"/>
      <family val="2"/>
    </font>
    <font>
      <sz val="10"/>
      <name val="Tisa Sans Pro"/>
      <family val="2"/>
    </font>
  </fonts>
  <fills count="23">
    <fill>
      <patternFill patternType="none"/>
    </fill>
    <fill>
      <patternFill patternType="gray125"/>
    </fill>
    <fill>
      <patternFill patternType="solid">
        <fgColor theme="5" tint="0.79998168889431442"/>
        <bgColor indexed="65"/>
      </patternFill>
    </fill>
    <fill>
      <patternFill patternType="solid">
        <fgColor theme="0"/>
        <bgColor indexed="64"/>
      </patternFill>
    </fill>
    <fill>
      <patternFill patternType="solid">
        <fgColor theme="9"/>
        <bgColor indexed="64"/>
      </patternFill>
    </fill>
    <fill>
      <patternFill patternType="solid">
        <fgColor theme="9"/>
        <bgColor rgb="FF000000"/>
      </patternFill>
    </fill>
    <fill>
      <patternFill patternType="solid">
        <fgColor theme="9" tint="0.59999389629810485"/>
        <bgColor indexed="64"/>
      </patternFill>
    </fill>
    <fill>
      <patternFill patternType="solid">
        <fgColor theme="8"/>
        <bgColor indexed="64"/>
      </patternFill>
    </fill>
    <fill>
      <patternFill patternType="solid">
        <fgColor theme="8" tint="0.79998168889431442"/>
        <bgColor indexed="64"/>
      </patternFill>
    </fill>
    <fill>
      <patternFill patternType="solid">
        <fgColor rgb="FF93C6D6"/>
        <bgColor indexed="64"/>
      </patternFill>
    </fill>
    <fill>
      <patternFill patternType="solid">
        <fgColor rgb="FFCBE3EB"/>
        <bgColor indexed="64"/>
      </patternFill>
    </fill>
    <fill>
      <patternFill patternType="solid">
        <fgColor rgb="FFF0F7FA"/>
        <bgColor indexed="64"/>
      </patternFill>
    </fill>
    <fill>
      <patternFill patternType="solid">
        <fgColor theme="5"/>
        <bgColor indexed="64"/>
      </patternFill>
    </fill>
    <fill>
      <patternFill patternType="solid">
        <fgColor theme="2" tint="0.59999389629810485"/>
        <bgColor indexed="64"/>
      </patternFill>
    </fill>
    <fill>
      <patternFill patternType="solid">
        <fgColor rgb="FFF1F4EC"/>
        <bgColor indexed="64"/>
      </patternFill>
    </fill>
    <fill>
      <patternFill patternType="solid">
        <fgColor rgb="FF1E3363"/>
        <bgColor indexed="64"/>
      </patternFill>
    </fill>
    <fill>
      <patternFill patternType="solid">
        <fgColor rgb="FFEBEFF9"/>
        <bgColor indexed="64"/>
      </patternFill>
    </fill>
    <fill>
      <patternFill patternType="solid">
        <fgColor rgb="FF13203D"/>
        <bgColor indexed="64"/>
      </patternFill>
    </fill>
    <fill>
      <patternFill patternType="solid">
        <fgColor rgb="FFE8ECF6"/>
        <bgColor indexed="64"/>
      </patternFill>
    </fill>
    <fill>
      <patternFill patternType="solid">
        <fgColor rgb="FF8DA1D3"/>
        <bgColor indexed="64"/>
      </patternFill>
    </fill>
    <fill>
      <patternFill patternType="solid">
        <fgColor rgb="FF8DA1D3"/>
        <bgColor rgb="FF000000"/>
      </patternFill>
    </fill>
    <fill>
      <patternFill patternType="solid">
        <fgColor theme="0" tint="-0.249977111117893"/>
        <bgColor indexed="64"/>
      </patternFill>
    </fill>
    <fill>
      <patternFill patternType="solid">
        <fgColor theme="0" tint="-4.9989318521683403E-2"/>
        <bgColor indexed="64"/>
      </patternFill>
    </fill>
  </fills>
  <borders count="15">
    <border>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rgb="FF536137"/>
      </bottom>
      <diagonal/>
    </border>
    <border>
      <left/>
      <right style="thin">
        <color indexed="64"/>
      </right>
      <top/>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top/>
      <bottom style="thin">
        <color theme="1"/>
      </bottom>
      <diagonal/>
    </border>
    <border>
      <left/>
      <right/>
      <top style="thin">
        <color theme="0"/>
      </top>
      <bottom style="thin">
        <color theme="0"/>
      </bottom>
      <diagonal/>
    </border>
    <border>
      <left style="thin">
        <color theme="1"/>
      </left>
      <right/>
      <top/>
      <bottom style="thin">
        <color theme="1"/>
      </bottom>
      <diagonal/>
    </border>
    <border>
      <left/>
      <right/>
      <top style="thin">
        <color theme="0"/>
      </top>
      <bottom/>
      <diagonal/>
    </border>
  </borders>
  <cellStyleXfs count="4">
    <xf numFmtId="0" fontId="0" fillId="0" borderId="0"/>
    <xf numFmtId="9" fontId="1" fillId="0" borderId="0" applyFont="0" applyFill="0" applyBorder="0" applyAlignment="0" applyProtection="0"/>
    <xf numFmtId="0" fontId="1" fillId="2" borderId="0" applyNumberFormat="0" applyBorder="0" applyAlignment="0" applyProtection="0"/>
    <xf numFmtId="0" fontId="22" fillId="0" borderId="0" applyNumberFormat="0" applyFill="0" applyBorder="0" applyAlignment="0" applyProtection="0"/>
  </cellStyleXfs>
  <cellXfs count="220">
    <xf numFmtId="0" fontId="0" fillId="0" borderId="0" xfId="0"/>
    <xf numFmtId="0" fontId="1" fillId="0" borderId="0" xfId="2" applyFill="1"/>
    <xf numFmtId="0" fontId="2" fillId="3" borderId="1" xfId="0" applyFont="1" applyFill="1" applyBorder="1" applyAlignment="1">
      <alignment horizontal="left" indent="1"/>
    </xf>
    <xf numFmtId="3" fontId="2" fillId="3" borderId="2" xfId="0" applyNumberFormat="1" applyFont="1" applyFill="1" applyBorder="1" applyAlignment="1">
      <alignment horizontal="right" vertical="center" indent="1"/>
    </xf>
    <xf numFmtId="3" fontId="2" fillId="3" borderId="3" xfId="0" applyNumberFormat="1" applyFont="1" applyFill="1" applyBorder="1" applyAlignment="1">
      <alignment horizontal="right" vertical="center" indent="1"/>
    </xf>
    <xf numFmtId="0" fontId="5" fillId="3" borderId="0" xfId="0" applyFont="1" applyFill="1" applyAlignment="1">
      <alignment vertical="center"/>
    </xf>
    <xf numFmtId="0" fontId="6" fillId="0" borderId="0" xfId="0" applyFont="1" applyAlignment="1">
      <alignment horizontal="left" vertical="top" indent="1"/>
    </xf>
    <xf numFmtId="0" fontId="2" fillId="3" borderId="4" xfId="0" applyFont="1" applyFill="1" applyBorder="1" applyAlignment="1">
      <alignment horizontal="left" indent="1"/>
    </xf>
    <xf numFmtId="164" fontId="2" fillId="3" borderId="5" xfId="0" applyNumberFormat="1" applyFont="1" applyFill="1" applyBorder="1" applyAlignment="1">
      <alignment horizontal="right" vertical="center" indent="1"/>
    </xf>
    <xf numFmtId="164" fontId="2" fillId="3" borderId="6" xfId="0" applyNumberFormat="1" applyFont="1" applyFill="1" applyBorder="1" applyAlignment="1">
      <alignment horizontal="right" vertical="center" indent="1"/>
    </xf>
    <xf numFmtId="3" fontId="2" fillId="3" borderId="5" xfId="0" applyNumberFormat="1" applyFont="1" applyFill="1" applyBorder="1" applyAlignment="1">
      <alignment horizontal="right" vertical="center" indent="1"/>
    </xf>
    <xf numFmtId="3" fontId="2" fillId="3" borderId="6" xfId="0" applyNumberFormat="1" applyFont="1" applyFill="1" applyBorder="1" applyAlignment="1">
      <alignment horizontal="right" vertical="center" indent="1"/>
    </xf>
    <xf numFmtId="0" fontId="7" fillId="4" borderId="5" xfId="0" applyFont="1" applyFill="1" applyBorder="1" applyAlignment="1">
      <alignment horizontal="right" vertical="center" indent="1"/>
    </xf>
    <xf numFmtId="0" fontId="8" fillId="4" borderId="6" xfId="0" applyFont="1" applyFill="1" applyBorder="1" applyAlignment="1">
      <alignment horizontal="right" vertical="center" indent="1"/>
    </xf>
    <xf numFmtId="0" fontId="3" fillId="6" borderId="4" xfId="0" applyFont="1" applyFill="1" applyBorder="1" applyAlignment="1">
      <alignment horizontal="left" indent="1"/>
    </xf>
    <xf numFmtId="3" fontId="3" fillId="6" borderId="5" xfId="0" applyNumberFormat="1" applyFont="1" applyFill="1" applyBorder="1" applyAlignment="1">
      <alignment horizontal="right" vertical="center" indent="1"/>
    </xf>
    <xf numFmtId="3" fontId="2" fillId="6" borderId="5" xfId="0" applyNumberFormat="1" applyFont="1" applyFill="1" applyBorder="1" applyAlignment="1">
      <alignment horizontal="right" vertical="center" indent="1"/>
    </xf>
    <xf numFmtId="3" fontId="2" fillId="6" borderId="6" xfId="0" applyNumberFormat="1" applyFont="1" applyFill="1" applyBorder="1" applyAlignment="1">
      <alignment horizontal="right" vertical="center" indent="1"/>
    </xf>
    <xf numFmtId="0" fontId="8" fillId="4" borderId="1" xfId="0" applyFont="1" applyFill="1" applyBorder="1" applyAlignment="1">
      <alignment horizontal="left" vertical="center" indent="1"/>
    </xf>
    <xf numFmtId="0" fontId="7" fillId="5" borderId="2" xfId="0" applyFont="1" applyFill="1" applyBorder="1" applyAlignment="1">
      <alignment horizontal="right" vertical="center" indent="1"/>
    </xf>
    <xf numFmtId="0" fontId="8" fillId="4" borderId="3" xfId="0" applyFont="1" applyFill="1" applyBorder="1" applyAlignment="1">
      <alignment horizontal="right" vertical="center" indent="1"/>
    </xf>
    <xf numFmtId="0" fontId="3" fillId="6" borderId="1" xfId="0" applyFont="1" applyFill="1" applyBorder="1" applyAlignment="1">
      <alignment horizontal="left" indent="1"/>
    </xf>
    <xf numFmtId="3" fontId="3" fillId="6" borderId="2" xfId="0" applyNumberFormat="1" applyFont="1" applyFill="1" applyBorder="1" applyAlignment="1">
      <alignment horizontal="right" vertical="center" indent="1"/>
    </xf>
    <xf numFmtId="3" fontId="2" fillId="6" borderId="2" xfId="0" applyNumberFormat="1" applyFont="1" applyFill="1" applyBorder="1" applyAlignment="1">
      <alignment horizontal="right" vertical="center" indent="1"/>
    </xf>
    <xf numFmtId="3" fontId="2" fillId="6" borderId="3" xfId="0" applyNumberFormat="1" applyFont="1" applyFill="1" applyBorder="1" applyAlignment="1">
      <alignment horizontal="right" vertical="center" indent="1"/>
    </xf>
    <xf numFmtId="9" fontId="2" fillId="3" borderId="2" xfId="1" applyFont="1" applyFill="1" applyBorder="1" applyAlignment="1">
      <alignment horizontal="right" vertical="center" indent="1"/>
    </xf>
    <xf numFmtId="0" fontId="2" fillId="0" borderId="0" xfId="0" applyFont="1"/>
    <xf numFmtId="0" fontId="9" fillId="0" borderId="0" xfId="0" applyFont="1" applyAlignment="1">
      <alignment horizontal="left" vertical="center" indent="1"/>
    </xf>
    <xf numFmtId="0" fontId="12" fillId="0" borderId="0" xfId="0" applyFont="1" applyAlignment="1">
      <alignment vertical="center"/>
    </xf>
    <xf numFmtId="0" fontId="8" fillId="4" borderId="4" xfId="0" applyFont="1" applyFill="1" applyBorder="1" applyAlignment="1">
      <alignment horizontal="left" vertical="center" indent="1"/>
    </xf>
    <xf numFmtId="0" fontId="3" fillId="0" borderId="0" xfId="0" applyFont="1"/>
    <xf numFmtId="164" fontId="2" fillId="3" borderId="2" xfId="0" applyNumberFormat="1" applyFont="1" applyFill="1" applyBorder="1" applyAlignment="1">
      <alignment horizontal="right" vertical="center" indent="1"/>
    </xf>
    <xf numFmtId="164" fontId="2" fillId="3" borderId="3" xfId="0" applyNumberFormat="1" applyFont="1" applyFill="1" applyBorder="1" applyAlignment="1">
      <alignment horizontal="right" vertical="center" indent="1"/>
    </xf>
    <xf numFmtId="0" fontId="2" fillId="0" borderId="0" xfId="0" applyFont="1" applyAlignment="1">
      <alignment horizontal="left" indent="1"/>
    </xf>
    <xf numFmtId="3" fontId="3" fillId="0" borderId="0" xfId="0" applyNumberFormat="1" applyFont="1" applyAlignment="1">
      <alignment vertical="center"/>
    </xf>
    <xf numFmtId="3" fontId="2" fillId="0" borderId="0" xfId="0" applyNumberFormat="1" applyFont="1" applyAlignment="1">
      <alignment vertical="center"/>
    </xf>
    <xf numFmtId="0" fontId="7" fillId="7" borderId="2" xfId="0" applyFont="1" applyFill="1" applyBorder="1" applyAlignment="1">
      <alignment horizontal="right" vertical="center" indent="1"/>
    </xf>
    <xf numFmtId="0" fontId="8" fillId="7" borderId="3" xfId="0" applyFont="1" applyFill="1" applyBorder="1" applyAlignment="1">
      <alignment horizontal="right" vertical="center" indent="1"/>
    </xf>
    <xf numFmtId="0" fontId="2" fillId="0" borderId="1" xfId="0" applyFont="1" applyBorder="1" applyAlignment="1">
      <alignment horizontal="left" vertical="center" indent="1"/>
    </xf>
    <xf numFmtId="9" fontId="3" fillId="8" borderId="2" xfId="0" applyNumberFormat="1" applyFont="1" applyFill="1" applyBorder="1" applyAlignment="1">
      <alignment horizontal="right" vertical="center" indent="1"/>
    </xf>
    <xf numFmtId="9" fontId="2" fillId="0" borderId="2" xfId="0" applyNumberFormat="1" applyFont="1" applyBorder="1" applyAlignment="1">
      <alignment horizontal="right" vertical="center" indent="1"/>
    </xf>
    <xf numFmtId="9" fontId="2" fillId="0" borderId="3" xfId="0" applyNumberFormat="1" applyFont="1" applyBorder="1" applyAlignment="1">
      <alignment horizontal="right" vertical="center" indent="1"/>
    </xf>
    <xf numFmtId="0" fontId="2" fillId="0" borderId="1" xfId="0" applyFont="1" applyBorder="1" applyAlignment="1">
      <alignment horizontal="left" vertical="center" indent="3"/>
    </xf>
    <xf numFmtId="0" fontId="7" fillId="7" borderId="5" xfId="0" applyFont="1" applyFill="1" applyBorder="1" applyAlignment="1">
      <alignment horizontal="right" vertical="center" indent="1"/>
    </xf>
    <xf numFmtId="0" fontId="8" fillId="7" borderId="6" xfId="0" applyFont="1" applyFill="1" applyBorder="1" applyAlignment="1">
      <alignment horizontal="right" vertical="center" indent="1"/>
    </xf>
    <xf numFmtId="0" fontId="7" fillId="7" borderId="0" xfId="0" applyFont="1" applyFill="1" applyAlignment="1">
      <alignment horizontal="right" vertical="center" indent="1"/>
    </xf>
    <xf numFmtId="0" fontId="8" fillId="7" borderId="8" xfId="0" applyFont="1" applyFill="1" applyBorder="1" applyAlignment="1">
      <alignment horizontal="right" vertical="center" indent="1"/>
    </xf>
    <xf numFmtId="0" fontId="14" fillId="0" borderId="0" xfId="0" applyFont="1"/>
    <xf numFmtId="0" fontId="8" fillId="7" borderId="1" xfId="0" applyFont="1" applyFill="1" applyBorder="1" applyAlignment="1">
      <alignment horizontal="left" vertical="center" indent="1"/>
    </xf>
    <xf numFmtId="9" fontId="3" fillId="8" borderId="2" xfId="1" applyFont="1" applyFill="1" applyBorder="1" applyAlignment="1">
      <alignment horizontal="right" vertical="center" indent="1"/>
    </xf>
    <xf numFmtId="9" fontId="2" fillId="0" borderId="2" xfId="1" applyFont="1" applyFill="1" applyBorder="1" applyAlignment="1">
      <alignment horizontal="right" vertical="center" indent="1"/>
    </xf>
    <xf numFmtId="3" fontId="2" fillId="0" borderId="3" xfId="0" applyNumberFormat="1" applyFont="1" applyBorder="1" applyAlignment="1">
      <alignment horizontal="right" vertical="center" indent="1"/>
    </xf>
    <xf numFmtId="3" fontId="3" fillId="8" borderId="2" xfId="0" applyNumberFormat="1" applyFont="1" applyFill="1" applyBorder="1" applyAlignment="1">
      <alignment horizontal="right" vertical="center" indent="1"/>
    </xf>
    <xf numFmtId="3" fontId="2" fillId="0" borderId="2" xfId="0" applyNumberFormat="1" applyFont="1" applyBorder="1" applyAlignment="1">
      <alignment horizontal="right" vertical="center" indent="1"/>
    </xf>
    <xf numFmtId="0" fontId="3" fillId="8" borderId="2" xfId="0" applyFont="1" applyFill="1" applyBorder="1" applyAlignment="1">
      <alignment horizontal="right" indent="1"/>
    </xf>
    <xf numFmtId="0" fontId="2" fillId="0" borderId="2" xfId="0" applyFont="1" applyBorder="1" applyAlignment="1">
      <alignment horizontal="right" indent="1"/>
    </xf>
    <xf numFmtId="0" fontId="2" fillId="0" borderId="3" xfId="0" applyFont="1" applyBorder="1" applyAlignment="1">
      <alignment horizontal="right" indent="1"/>
    </xf>
    <xf numFmtId="0" fontId="3" fillId="0" borderId="0" xfId="0" applyFont="1" applyAlignment="1">
      <alignment horizontal="left" indent="1"/>
    </xf>
    <xf numFmtId="0" fontId="8" fillId="7" borderId="4" xfId="0" applyFont="1" applyFill="1" applyBorder="1" applyAlignment="1">
      <alignment horizontal="left" vertical="center" indent="1"/>
    </xf>
    <xf numFmtId="0" fontId="2" fillId="0" borderId="4" xfId="0" applyFont="1" applyBorder="1" applyAlignment="1">
      <alignment horizontal="left" vertical="center" indent="1"/>
    </xf>
    <xf numFmtId="9" fontId="3" fillId="8" borderId="5" xfId="1" applyFont="1" applyFill="1" applyBorder="1" applyAlignment="1">
      <alignment horizontal="right" indent="1"/>
    </xf>
    <xf numFmtId="9" fontId="2" fillId="0" borderId="5" xfId="1" applyFont="1" applyFill="1" applyBorder="1" applyAlignment="1">
      <alignment horizontal="right" indent="1"/>
    </xf>
    <xf numFmtId="9" fontId="2" fillId="0" borderId="6" xfId="1" applyFont="1" applyFill="1" applyBorder="1" applyAlignment="1">
      <alignment horizontal="right" indent="1"/>
    </xf>
    <xf numFmtId="0" fontId="3" fillId="8" borderId="5" xfId="0" applyFont="1" applyFill="1" applyBorder="1" applyAlignment="1">
      <alignment horizontal="right" indent="1"/>
    </xf>
    <xf numFmtId="1" fontId="2" fillId="0" borderId="5" xfId="1" applyNumberFormat="1" applyFont="1" applyBorder="1" applyAlignment="1">
      <alignment horizontal="right" indent="1"/>
    </xf>
    <xf numFmtId="1" fontId="2" fillId="0" borderId="6" xfId="1" applyNumberFormat="1" applyFont="1" applyBorder="1" applyAlignment="1">
      <alignment horizontal="right" indent="1"/>
    </xf>
    <xf numFmtId="0" fontId="2" fillId="0" borderId="1" xfId="0" applyFont="1" applyBorder="1" applyAlignment="1">
      <alignment horizontal="left" vertical="center" wrapText="1" indent="1"/>
    </xf>
    <xf numFmtId="0" fontId="2" fillId="0" borderId="0" xfId="0" applyFont="1" applyAlignment="1">
      <alignment horizontal="right" indent="1"/>
    </xf>
    <xf numFmtId="0" fontId="3" fillId="0" borderId="0" xfId="0" applyFont="1" applyAlignment="1">
      <alignment horizontal="right" indent="1"/>
    </xf>
    <xf numFmtId="0" fontId="8" fillId="7" borderId="7" xfId="0" applyFont="1" applyFill="1" applyBorder="1" applyAlignment="1">
      <alignment horizontal="left" vertical="center" indent="1"/>
    </xf>
    <xf numFmtId="0" fontId="2" fillId="0" borderId="4" xfId="0" applyFont="1" applyBorder="1" applyAlignment="1">
      <alignment horizontal="left" vertical="top" indent="1"/>
    </xf>
    <xf numFmtId="3" fontId="15" fillId="8" borderId="5" xfId="0" applyNumberFormat="1" applyFont="1" applyFill="1" applyBorder="1" applyAlignment="1">
      <alignment horizontal="right" indent="1"/>
    </xf>
    <xf numFmtId="3" fontId="2" fillId="0" borderId="5" xfId="0" applyNumberFormat="1" applyFont="1" applyBorder="1" applyAlignment="1">
      <alignment horizontal="right" indent="1"/>
    </xf>
    <xf numFmtId="3" fontId="2" fillId="0" borderId="6" xfId="0" applyNumberFormat="1" applyFont="1" applyBorder="1" applyAlignment="1">
      <alignment horizontal="right" indent="1"/>
    </xf>
    <xf numFmtId="0" fontId="2" fillId="0" borderId="4" xfId="0" applyFont="1" applyBorder="1" applyAlignment="1">
      <alignment horizontal="left" vertical="top" wrapText="1" indent="1"/>
    </xf>
    <xf numFmtId="0" fontId="3" fillId="8" borderId="5" xfId="0" applyFont="1" applyFill="1" applyBorder="1" applyAlignment="1">
      <alignment horizontal="right" wrapText="1" indent="1"/>
    </xf>
    <xf numFmtId="0" fontId="2" fillId="0" borderId="5" xfId="0" applyFont="1" applyBorder="1" applyAlignment="1">
      <alignment horizontal="right" indent="1"/>
    </xf>
    <xf numFmtId="0" fontId="2" fillId="0" borderId="6" xfId="0" applyFont="1" applyBorder="1" applyAlignment="1">
      <alignment horizontal="right" indent="1"/>
    </xf>
    <xf numFmtId="0" fontId="2" fillId="0" borderId="4" xfId="0" applyFont="1" applyBorder="1" applyAlignment="1">
      <alignment horizontal="left" vertical="center" wrapText="1" indent="1"/>
    </xf>
    <xf numFmtId="0" fontId="2" fillId="0" borderId="0" xfId="0" applyFont="1" applyAlignment="1">
      <alignment horizontal="left" wrapText="1" indent="1"/>
    </xf>
    <xf numFmtId="0" fontId="3" fillId="0" borderId="0" xfId="0" applyFont="1" applyAlignment="1">
      <alignment horizontal="right" wrapText="1" indent="1"/>
    </xf>
    <xf numFmtId="9" fontId="3" fillId="8" borderId="5" xfId="0" applyNumberFormat="1" applyFont="1" applyFill="1" applyBorder="1" applyAlignment="1">
      <alignment horizontal="right" indent="1"/>
    </xf>
    <xf numFmtId="9" fontId="2" fillId="0" borderId="5" xfId="0" applyNumberFormat="1" applyFont="1" applyBorder="1" applyAlignment="1">
      <alignment horizontal="right" indent="1"/>
    </xf>
    <xf numFmtId="9" fontId="2" fillId="0" borderId="6" xfId="0" applyNumberFormat="1" applyFont="1" applyBorder="1" applyAlignment="1">
      <alignment horizontal="right" indent="1"/>
    </xf>
    <xf numFmtId="3" fontId="3" fillId="8" borderId="5" xfId="0" applyNumberFormat="1" applyFont="1" applyFill="1" applyBorder="1" applyAlignment="1">
      <alignment horizontal="right" indent="1"/>
    </xf>
    <xf numFmtId="0" fontId="1" fillId="0" borderId="0" xfId="2" applyFill="1" applyBorder="1"/>
    <xf numFmtId="0" fontId="8" fillId="9" borderId="4" xfId="0" applyFont="1" applyFill="1" applyBorder="1" applyAlignment="1">
      <alignment horizontal="left" vertical="center" indent="1"/>
    </xf>
    <xf numFmtId="0" fontId="7" fillId="9" borderId="5" xfId="0" applyFont="1" applyFill="1" applyBorder="1" applyAlignment="1">
      <alignment horizontal="right" vertical="center" indent="1"/>
    </xf>
    <xf numFmtId="0" fontId="8" fillId="9" borderId="6" xfId="0" applyFont="1" applyFill="1" applyBorder="1" applyAlignment="1">
      <alignment horizontal="right" vertical="center" indent="1"/>
    </xf>
    <xf numFmtId="0" fontId="7" fillId="9" borderId="2" xfId="0" applyFont="1" applyFill="1" applyBorder="1" applyAlignment="1">
      <alignment horizontal="right" vertical="center" indent="1"/>
    </xf>
    <xf numFmtId="0" fontId="8" fillId="9" borderId="3" xfId="0" applyFont="1" applyFill="1" applyBorder="1" applyAlignment="1">
      <alignment horizontal="right" vertical="center" indent="1"/>
    </xf>
    <xf numFmtId="0" fontId="8" fillId="9" borderId="1" xfId="0" applyFont="1" applyFill="1" applyBorder="1" applyAlignment="1">
      <alignment horizontal="left" vertical="center" indent="1"/>
    </xf>
    <xf numFmtId="0" fontId="2" fillId="0" borderId="2" xfId="0" applyFont="1" applyBorder="1" applyAlignment="1">
      <alignment horizontal="right" vertical="center" wrapText="1" indent="1"/>
    </xf>
    <xf numFmtId="0" fontId="2" fillId="0" borderId="3" xfId="0" applyFont="1" applyBorder="1" applyAlignment="1">
      <alignment horizontal="right" vertical="center" wrapText="1" indent="1"/>
    </xf>
    <xf numFmtId="0" fontId="2" fillId="0" borderId="2" xfId="1" applyNumberFormat="1" applyFont="1" applyFill="1" applyBorder="1" applyAlignment="1">
      <alignment horizontal="right" vertical="center" wrapText="1" indent="1"/>
    </xf>
    <xf numFmtId="0" fontId="2" fillId="0" borderId="2" xfId="1" applyNumberFormat="1" applyFont="1" applyFill="1" applyBorder="1" applyAlignment="1">
      <alignment horizontal="right" indent="1"/>
    </xf>
    <xf numFmtId="0" fontId="2" fillId="0" borderId="3" xfId="1" applyNumberFormat="1" applyFont="1" applyFill="1" applyBorder="1" applyAlignment="1">
      <alignment horizontal="right" indent="1"/>
    </xf>
    <xf numFmtId="0" fontId="2" fillId="0" borderId="1" xfId="0" applyFont="1" applyBorder="1" applyAlignment="1">
      <alignment horizontal="left" vertical="center" wrapText="1" indent="3"/>
    </xf>
    <xf numFmtId="9" fontId="2" fillId="0" borderId="2" xfId="0" applyNumberFormat="1" applyFont="1" applyBorder="1" applyAlignment="1">
      <alignment horizontal="right" indent="1"/>
    </xf>
    <xf numFmtId="9" fontId="2" fillId="0" borderId="3" xfId="0" applyNumberFormat="1" applyFont="1" applyBorder="1" applyAlignment="1">
      <alignment horizontal="right" indent="1"/>
    </xf>
    <xf numFmtId="0" fontId="2" fillId="0" borderId="5" xfId="0" applyFont="1" applyBorder="1" applyAlignment="1">
      <alignment horizontal="right" wrapText="1" indent="1"/>
    </xf>
    <xf numFmtId="9" fontId="2" fillId="0" borderId="5" xfId="0" applyNumberFormat="1" applyFont="1" applyBorder="1" applyAlignment="1">
      <alignment horizontal="right" wrapText="1" indent="1"/>
    </xf>
    <xf numFmtId="9" fontId="2" fillId="0" borderId="6" xfId="0" applyNumberFormat="1" applyFont="1" applyBorder="1" applyAlignment="1">
      <alignment horizontal="right" wrapText="1" indent="1"/>
    </xf>
    <xf numFmtId="0" fontId="2" fillId="0" borderId="6" xfId="0" applyFont="1" applyBorder="1" applyAlignment="1">
      <alignment horizontal="right" wrapText="1" indent="1"/>
    </xf>
    <xf numFmtId="0" fontId="2" fillId="0" borderId="4" xfId="0" applyFont="1" applyBorder="1" applyAlignment="1">
      <alignment horizontal="left" vertical="center" indent="3"/>
    </xf>
    <xf numFmtId="165" fontId="2" fillId="0" borderId="5" xfId="0" applyNumberFormat="1" applyFont="1" applyBorder="1" applyAlignment="1">
      <alignment horizontal="right" indent="1"/>
    </xf>
    <xf numFmtId="165" fontId="2" fillId="0" borderId="6" xfId="0" applyNumberFormat="1" applyFont="1" applyBorder="1" applyAlignment="1">
      <alignment horizontal="right" indent="1"/>
    </xf>
    <xf numFmtId="3" fontId="2" fillId="0" borderId="2" xfId="0" applyNumberFormat="1" applyFont="1" applyBorder="1" applyAlignment="1">
      <alignment horizontal="right" indent="1"/>
    </xf>
    <xf numFmtId="3" fontId="2" fillId="0" borderId="3" xfId="0" applyNumberFormat="1" applyFont="1" applyBorder="1" applyAlignment="1">
      <alignment horizontal="right" indent="1"/>
    </xf>
    <xf numFmtId="0" fontId="3" fillId="11" borderId="2" xfId="0" applyFont="1" applyFill="1" applyBorder="1" applyAlignment="1">
      <alignment horizontal="right" wrapText="1" indent="1"/>
    </xf>
    <xf numFmtId="0" fontId="3" fillId="10" borderId="1" xfId="0" applyFont="1" applyFill="1" applyBorder="1" applyAlignment="1">
      <alignment horizontal="left" vertical="center" wrapText="1" indent="1"/>
    </xf>
    <xf numFmtId="0" fontId="3" fillId="10" borderId="2" xfId="0" applyFont="1" applyFill="1" applyBorder="1" applyAlignment="1">
      <alignment horizontal="right" wrapText="1" indent="1"/>
    </xf>
    <xf numFmtId="0" fontId="2" fillId="10" borderId="2" xfId="0" applyFont="1" applyFill="1" applyBorder="1" applyAlignment="1">
      <alignment horizontal="right" indent="1"/>
    </xf>
    <xf numFmtId="0" fontId="2" fillId="10" borderId="3" xfId="0" applyFont="1" applyFill="1" applyBorder="1" applyAlignment="1">
      <alignment horizontal="right" indent="1"/>
    </xf>
    <xf numFmtId="0" fontId="3" fillId="10" borderId="1" xfId="0" applyFont="1" applyFill="1" applyBorder="1" applyAlignment="1">
      <alignment horizontal="left" vertical="center" indent="1"/>
    </xf>
    <xf numFmtId="0" fontId="3" fillId="10" borderId="2" xfId="0" applyFont="1" applyFill="1" applyBorder="1" applyAlignment="1">
      <alignment horizontal="right" indent="1"/>
    </xf>
    <xf numFmtId="0" fontId="3" fillId="10" borderId="4" xfId="0" applyFont="1" applyFill="1" applyBorder="1" applyAlignment="1">
      <alignment horizontal="left" vertical="center" indent="1"/>
    </xf>
    <xf numFmtId="0" fontId="2" fillId="10" borderId="5" xfId="0" applyFont="1" applyFill="1" applyBorder="1" applyAlignment="1">
      <alignment horizontal="right" indent="1"/>
    </xf>
    <xf numFmtId="165" fontId="2" fillId="10" borderId="5" xfId="0" applyNumberFormat="1" applyFont="1" applyFill="1" applyBorder="1" applyAlignment="1">
      <alignment horizontal="right" indent="1"/>
    </xf>
    <xf numFmtId="165" fontId="2" fillId="10" borderId="6" xfId="0" applyNumberFormat="1" applyFont="1" applyFill="1" applyBorder="1" applyAlignment="1">
      <alignment horizontal="right" indent="1"/>
    </xf>
    <xf numFmtId="0" fontId="3" fillId="11" borderId="2" xfId="1" applyNumberFormat="1" applyFont="1" applyFill="1" applyBorder="1" applyAlignment="1">
      <alignment horizontal="right" indent="1"/>
    </xf>
    <xf numFmtId="0" fontId="3" fillId="11" borderId="2" xfId="0" applyFont="1" applyFill="1" applyBorder="1" applyAlignment="1">
      <alignment horizontal="right" vertical="center" wrapText="1" indent="1"/>
    </xf>
    <xf numFmtId="9" fontId="15" fillId="11" borderId="2" xfId="0" applyNumberFormat="1" applyFont="1" applyFill="1" applyBorder="1" applyAlignment="1">
      <alignment horizontal="right" indent="1"/>
    </xf>
    <xf numFmtId="9" fontId="3" fillId="11" borderId="2" xfId="0" applyNumberFormat="1" applyFont="1" applyFill="1" applyBorder="1" applyAlignment="1">
      <alignment horizontal="right" wrapText="1" indent="1"/>
    </xf>
    <xf numFmtId="9" fontId="3" fillId="11" borderId="5" xfId="0" applyNumberFormat="1" applyFont="1" applyFill="1" applyBorder="1" applyAlignment="1">
      <alignment horizontal="right" indent="1"/>
    </xf>
    <xf numFmtId="0" fontId="3" fillId="11" borderId="5" xfId="0" applyFont="1" applyFill="1" applyBorder="1" applyAlignment="1">
      <alignment horizontal="right" indent="1"/>
    </xf>
    <xf numFmtId="0" fontId="3" fillId="11" borderId="5" xfId="0" applyFont="1" applyFill="1" applyBorder="1" applyAlignment="1">
      <alignment horizontal="right" wrapText="1" indent="1"/>
    </xf>
    <xf numFmtId="9" fontId="3" fillId="11" borderId="5" xfId="0" applyNumberFormat="1" applyFont="1" applyFill="1" applyBorder="1" applyAlignment="1">
      <alignment horizontal="right" wrapText="1" indent="1"/>
    </xf>
    <xf numFmtId="3" fontId="3" fillId="11" borderId="2" xfId="0" applyNumberFormat="1" applyFont="1" applyFill="1" applyBorder="1" applyAlignment="1">
      <alignment horizontal="right" indent="1"/>
    </xf>
    <xf numFmtId="9" fontId="3" fillId="11" borderId="2" xfId="0" applyNumberFormat="1" applyFont="1" applyFill="1" applyBorder="1" applyAlignment="1">
      <alignment horizontal="right" indent="1"/>
    </xf>
    <xf numFmtId="0" fontId="7" fillId="12" borderId="2" xfId="0" applyFont="1" applyFill="1" applyBorder="1" applyAlignment="1">
      <alignment horizontal="right" vertical="center" indent="1"/>
    </xf>
    <xf numFmtId="0" fontId="8" fillId="12" borderId="3" xfId="0" applyFont="1" applyFill="1" applyBorder="1" applyAlignment="1">
      <alignment horizontal="right" vertical="center" indent="1"/>
    </xf>
    <xf numFmtId="0" fontId="16" fillId="0" borderId="0" xfId="0" applyFont="1"/>
    <xf numFmtId="0" fontId="8" fillId="12" borderId="1" xfId="0" applyFont="1" applyFill="1" applyBorder="1" applyAlignment="1">
      <alignment horizontal="left" vertical="center" indent="1"/>
    </xf>
    <xf numFmtId="0" fontId="3" fillId="13" borderId="2" xfId="1" applyNumberFormat="1" applyFont="1" applyFill="1" applyBorder="1" applyAlignment="1">
      <alignment horizontal="right" indent="1"/>
    </xf>
    <xf numFmtId="3" fontId="3" fillId="14" borderId="2" xfId="0" applyNumberFormat="1" applyFont="1" applyFill="1" applyBorder="1" applyAlignment="1">
      <alignment horizontal="right" vertical="center" indent="1"/>
    </xf>
    <xf numFmtId="9" fontId="3" fillId="14" borderId="2" xfId="1" applyFont="1" applyFill="1" applyBorder="1" applyAlignment="1">
      <alignment horizontal="right" vertical="center" indent="1"/>
    </xf>
    <xf numFmtId="164" fontId="3" fillId="14" borderId="5" xfId="0" applyNumberFormat="1" applyFont="1" applyFill="1" applyBorder="1" applyAlignment="1">
      <alignment horizontal="right" vertical="center" indent="1"/>
    </xf>
    <xf numFmtId="3" fontId="3" fillId="14" borderId="5" xfId="0" applyNumberFormat="1" applyFont="1" applyFill="1" applyBorder="1" applyAlignment="1">
      <alignment horizontal="right" vertical="center" indent="1"/>
    </xf>
    <xf numFmtId="164" fontId="3" fillId="14" borderId="2" xfId="0" applyNumberFormat="1" applyFont="1" applyFill="1" applyBorder="1" applyAlignment="1">
      <alignment horizontal="right" vertical="center" indent="1"/>
    </xf>
    <xf numFmtId="0" fontId="8" fillId="15" borderId="1" xfId="0" applyFont="1" applyFill="1" applyBorder="1" applyAlignment="1">
      <alignment horizontal="center" vertical="center"/>
    </xf>
    <xf numFmtId="0" fontId="7" fillId="15" borderId="2" xfId="0" applyFont="1" applyFill="1" applyBorder="1" applyAlignment="1">
      <alignment horizontal="center" vertical="center"/>
    </xf>
    <xf numFmtId="0" fontId="17" fillId="16" borderId="9" xfId="0" applyFont="1" applyFill="1" applyBorder="1" applyAlignment="1">
      <alignment horizontal="left" vertical="center"/>
    </xf>
    <xf numFmtId="0" fontId="0" fillId="16" borderId="0" xfId="0" applyFill="1"/>
    <xf numFmtId="0" fontId="0" fillId="16" borderId="10" xfId="0" applyFill="1" applyBorder="1"/>
    <xf numFmtId="0" fontId="18" fillId="0" borderId="2" xfId="0" applyFont="1" applyBorder="1" applyAlignment="1">
      <alignment horizontal="left" vertical="center" wrapText="1" indent="1"/>
    </xf>
    <xf numFmtId="0" fontId="18" fillId="0" borderId="2" xfId="0" applyFont="1" applyBorder="1" applyAlignment="1">
      <alignment horizontal="right" vertical="center" wrapText="1" indent="1"/>
    </xf>
    <xf numFmtId="0" fontId="18" fillId="0" borderId="10" xfId="0" applyFont="1" applyBorder="1" applyAlignment="1">
      <alignment horizontal="left" vertical="center" wrapText="1" indent="1"/>
    </xf>
    <xf numFmtId="49" fontId="2" fillId="0" borderId="1" xfId="0" applyNumberFormat="1" applyFont="1" applyBorder="1" applyAlignment="1">
      <alignment horizontal="right" vertical="center" wrapText="1" indent="1"/>
    </xf>
    <xf numFmtId="49" fontId="2" fillId="0" borderId="1" xfId="0" applyNumberFormat="1" applyFont="1" applyBorder="1" applyAlignment="1">
      <alignment horizontal="right" vertical="center" wrapText="1"/>
    </xf>
    <xf numFmtId="0" fontId="8" fillId="15" borderId="13" xfId="0" applyFont="1" applyFill="1" applyBorder="1" applyAlignment="1">
      <alignment horizontal="center" vertical="center"/>
    </xf>
    <xf numFmtId="0" fontId="7" fillId="15" borderId="11" xfId="0" applyFont="1" applyFill="1" applyBorder="1" applyAlignment="1">
      <alignment horizontal="center" vertical="center"/>
    </xf>
    <xf numFmtId="0" fontId="17" fillId="16" borderId="9" xfId="0" applyFont="1" applyFill="1" applyBorder="1" applyAlignment="1">
      <alignment horizontal="left" vertical="center" indent="1"/>
    </xf>
    <xf numFmtId="9" fontId="2" fillId="0" borderId="2" xfId="1" applyFont="1" applyBorder="1" applyAlignment="1">
      <alignment horizontal="right" vertical="center" indent="1"/>
    </xf>
    <xf numFmtId="9" fontId="2" fillId="0" borderId="3" xfId="1" applyFont="1" applyBorder="1" applyAlignment="1">
      <alignment horizontal="right" vertical="center" indent="1"/>
    </xf>
    <xf numFmtId="9" fontId="3" fillId="8" borderId="2" xfId="1" applyFont="1" applyFill="1" applyBorder="1" applyAlignment="1">
      <alignment horizontal="right" wrapText="1" indent="1"/>
    </xf>
    <xf numFmtId="9" fontId="3" fillId="8" borderId="2" xfId="1" applyFont="1" applyFill="1" applyBorder="1" applyAlignment="1">
      <alignment horizontal="right" indent="1"/>
    </xf>
    <xf numFmtId="9" fontId="2" fillId="0" borderId="2" xfId="1" applyFont="1" applyBorder="1" applyAlignment="1">
      <alignment horizontal="right" indent="1"/>
    </xf>
    <xf numFmtId="9" fontId="2" fillId="0" borderId="3" xfId="1" applyFont="1" applyBorder="1" applyAlignment="1">
      <alignment horizontal="right" indent="1"/>
    </xf>
    <xf numFmtId="9" fontId="3" fillId="8" borderId="5" xfId="1" applyFont="1" applyFill="1" applyBorder="1" applyAlignment="1">
      <alignment horizontal="right" wrapText="1" indent="1"/>
    </xf>
    <xf numFmtId="9" fontId="2" fillId="0" borderId="5" xfId="1" applyFont="1" applyBorder="1" applyAlignment="1">
      <alignment horizontal="right" indent="1"/>
    </xf>
    <xf numFmtId="9" fontId="3" fillId="11" borderId="5" xfId="1" applyFont="1" applyFill="1" applyBorder="1" applyAlignment="1">
      <alignment horizontal="right" wrapText="1" indent="1"/>
    </xf>
    <xf numFmtId="9" fontId="2" fillId="0" borderId="5" xfId="1" applyFont="1" applyBorder="1" applyAlignment="1">
      <alignment horizontal="right" wrapText="1" indent="1"/>
    </xf>
    <xf numFmtId="9" fontId="3" fillId="13" borderId="2" xfId="1" applyFont="1" applyFill="1" applyBorder="1" applyAlignment="1">
      <alignment horizontal="right" vertical="center" wrapText="1" indent="1"/>
    </xf>
    <xf numFmtId="9" fontId="2" fillId="0" borderId="2" xfId="1" applyFont="1" applyBorder="1" applyAlignment="1">
      <alignment horizontal="right" vertical="center" wrapText="1" indent="1"/>
    </xf>
    <xf numFmtId="0" fontId="23" fillId="0" borderId="0" xfId="0" applyFont="1"/>
    <xf numFmtId="0" fontId="24" fillId="0" borderId="0" xfId="0" applyFont="1"/>
    <xf numFmtId="0" fontId="18" fillId="0" borderId="2" xfId="0" applyFont="1" applyBorder="1" applyAlignment="1">
      <alignment horizontal="center" vertical="center" wrapText="1"/>
    </xf>
    <xf numFmtId="0" fontId="2" fillId="18" borderId="0" xfId="0" applyFont="1" applyFill="1" applyAlignment="1">
      <alignment horizontal="left" indent="1"/>
    </xf>
    <xf numFmtId="3" fontId="3" fillId="18" borderId="0" xfId="0" applyNumberFormat="1" applyFont="1" applyFill="1" applyAlignment="1">
      <alignment horizontal="right" vertical="center" indent="1"/>
    </xf>
    <xf numFmtId="0" fontId="8" fillId="19" borderId="0" xfId="0" applyFont="1" applyFill="1" applyAlignment="1">
      <alignment horizontal="left" vertical="center" indent="1"/>
    </xf>
    <xf numFmtId="0" fontId="7" fillId="20" borderId="0" xfId="0" applyFont="1" applyFill="1" applyAlignment="1">
      <alignment horizontal="right" vertical="center" indent="1"/>
    </xf>
    <xf numFmtId="0" fontId="0" fillId="19" borderId="0" xfId="0" applyFill="1"/>
    <xf numFmtId="0" fontId="0" fillId="18" borderId="0" xfId="0" applyFill="1"/>
    <xf numFmtId="0" fontId="5" fillId="18" borderId="0" xfId="0" applyFont="1" applyFill="1" applyAlignment="1">
      <alignment vertical="center"/>
    </xf>
    <xf numFmtId="0" fontId="2" fillId="18" borderId="0" xfId="0" applyFont="1" applyFill="1" applyAlignment="1">
      <alignment horizontal="left" vertical="center" wrapText="1" indent="1"/>
    </xf>
    <xf numFmtId="0" fontId="14" fillId="18" borderId="0" xfId="0" applyFont="1" applyFill="1"/>
    <xf numFmtId="0" fontId="15" fillId="18" borderId="0" xfId="0" applyFont="1" applyFill="1" applyAlignment="1">
      <alignment horizontal="center"/>
    </xf>
    <xf numFmtId="0" fontId="25" fillId="0" borderId="2" xfId="3" applyFont="1" applyBorder="1" applyAlignment="1">
      <alignment horizontal="center" vertical="center" wrapText="1"/>
    </xf>
    <xf numFmtId="0" fontId="0" fillId="16" borderId="0" xfId="0" applyFill="1" applyAlignment="1">
      <alignment horizontal="center"/>
    </xf>
    <xf numFmtId="0" fontId="26" fillId="18" borderId="0" xfId="3" applyFont="1" applyFill="1" applyAlignment="1">
      <alignment horizontal="center"/>
    </xf>
    <xf numFmtId="0" fontId="27" fillId="18" borderId="0" xfId="0" applyFont="1" applyFill="1"/>
    <xf numFmtId="0" fontId="20" fillId="19" borderId="0" xfId="0" applyFont="1" applyFill="1" applyAlignment="1">
      <alignment horizontal="left" vertical="center" indent="1"/>
    </xf>
    <xf numFmtId="0" fontId="28" fillId="19" borderId="0" xfId="0" applyFont="1" applyFill="1" applyAlignment="1">
      <alignment horizontal="left" vertical="center" indent="1"/>
    </xf>
    <xf numFmtId="0" fontId="15" fillId="18" borderId="0" xfId="0" applyFont="1" applyFill="1" applyAlignment="1">
      <alignment horizontal="left" indent="1"/>
    </xf>
    <xf numFmtId="0" fontId="14" fillId="18" borderId="0" xfId="0" applyFont="1" applyFill="1" applyAlignment="1">
      <alignment horizontal="left" indent="1"/>
    </xf>
    <xf numFmtId="49" fontId="18" fillId="0" borderId="10" xfId="0" applyNumberFormat="1" applyFont="1" applyBorder="1" applyAlignment="1">
      <alignment horizontal="left" vertical="center" wrapText="1" indent="1"/>
    </xf>
    <xf numFmtId="49" fontId="0" fillId="0" borderId="0" xfId="0" applyNumberFormat="1"/>
    <xf numFmtId="0" fontId="29" fillId="18" borderId="0" xfId="3" applyFont="1" applyFill="1" applyAlignment="1">
      <alignment horizontal="center" vertical="center"/>
    </xf>
    <xf numFmtId="0" fontId="30" fillId="0" borderId="0" xfId="0" applyFont="1"/>
    <xf numFmtId="0" fontId="31" fillId="18" borderId="0" xfId="0" applyFont="1" applyFill="1"/>
    <xf numFmtId="0" fontId="22" fillId="0" borderId="2" xfId="3" applyBorder="1" applyAlignment="1">
      <alignment horizontal="center" vertical="center" wrapText="1"/>
    </xf>
    <xf numFmtId="0" fontId="32" fillId="16" borderId="0" xfId="0" applyFont="1" applyFill="1" applyAlignment="1">
      <alignment horizontal="center"/>
    </xf>
    <xf numFmtId="0" fontId="33" fillId="0" borderId="2" xfId="0" applyFont="1" applyBorder="1" applyAlignment="1">
      <alignment horizontal="center" vertical="center" wrapText="1"/>
    </xf>
    <xf numFmtId="0" fontId="32" fillId="16" borderId="0" xfId="0" applyFont="1" applyFill="1"/>
    <xf numFmtId="0" fontId="20" fillId="21" borderId="0" xfId="0" applyFont="1" applyFill="1" applyAlignment="1">
      <alignment horizontal="left" vertical="center" indent="2"/>
    </xf>
    <xf numFmtId="0" fontId="8" fillId="21" borderId="0" xfId="0" applyFont="1" applyFill="1" applyAlignment="1">
      <alignment horizontal="left" vertical="center" indent="1"/>
    </xf>
    <xf numFmtId="0" fontId="8" fillId="21" borderId="0" xfId="0" applyFont="1" applyFill="1" applyAlignment="1">
      <alignment horizontal="center" vertical="center" wrapText="1"/>
    </xf>
    <xf numFmtId="0" fontId="8" fillId="21" borderId="0" xfId="0" applyFont="1" applyFill="1" applyAlignment="1">
      <alignment horizontal="center" vertical="center"/>
    </xf>
    <xf numFmtId="0" fontId="3" fillId="22" borderId="0" xfId="0" applyFont="1" applyFill="1" applyAlignment="1">
      <alignment horizontal="left" vertical="center" indent="1"/>
    </xf>
    <xf numFmtId="49" fontId="2" fillId="22" borderId="0" xfId="0" applyNumberFormat="1" applyFont="1" applyFill="1" applyAlignment="1">
      <alignment horizontal="left" vertical="center" wrapText="1" indent="1"/>
    </xf>
    <xf numFmtId="49" fontId="25" fillId="22" borderId="0" xfId="3" applyNumberFormat="1" applyFont="1" applyFill="1" applyBorder="1" applyAlignment="1">
      <alignment horizontal="center" vertical="center" wrapText="1"/>
    </xf>
    <xf numFmtId="49" fontId="2" fillId="22" borderId="0" xfId="0" applyNumberFormat="1" applyFont="1" applyFill="1" applyAlignment="1">
      <alignment horizontal="left" indent="1"/>
    </xf>
    <xf numFmtId="0" fontId="3" fillId="22" borderId="0" xfId="0" applyFont="1" applyFill="1" applyAlignment="1">
      <alignment horizontal="left" vertical="center" wrapText="1" indent="1"/>
    </xf>
    <xf numFmtId="0" fontId="2" fillId="22" borderId="0" xfId="0" applyFont="1" applyFill="1" applyAlignment="1">
      <alignment horizontal="left" vertical="center" wrapText="1" indent="1"/>
    </xf>
    <xf numFmtId="0" fontId="25" fillId="22" borderId="0" xfId="3" applyFont="1" applyFill="1" applyBorder="1" applyAlignment="1">
      <alignment horizontal="center" vertical="center" wrapText="1"/>
    </xf>
    <xf numFmtId="0" fontId="2" fillId="22" borderId="0" xfId="0" applyFont="1" applyFill="1" applyAlignment="1">
      <alignment wrapText="1"/>
    </xf>
    <xf numFmtId="0" fontId="34" fillId="22" borderId="0" xfId="0" applyFont="1" applyFill="1" applyAlignment="1">
      <alignment horizontal="center" vertical="center" wrapText="1"/>
    </xf>
    <xf numFmtId="0" fontId="2" fillId="22" borderId="0" xfId="0" applyFont="1" applyFill="1" applyAlignment="1">
      <alignment horizontal="left" indent="1"/>
    </xf>
    <xf numFmtId="49" fontId="33" fillId="0" borderId="2" xfId="0" applyNumberFormat="1" applyFont="1" applyBorder="1" applyAlignment="1">
      <alignment horizontal="center" vertical="center" wrapText="1"/>
    </xf>
    <xf numFmtId="0" fontId="32" fillId="0" borderId="0" xfId="0" applyFont="1"/>
    <xf numFmtId="49" fontId="18" fillId="0" borderId="2" xfId="0" applyNumberFormat="1" applyFont="1" applyBorder="1" applyAlignment="1">
      <alignment horizontal="center" vertical="center" wrapText="1"/>
    </xf>
    <xf numFmtId="0" fontId="14" fillId="0" borderId="0" xfId="0" applyFont="1" applyAlignment="1">
      <alignment horizontal="left" wrapText="1"/>
    </xf>
    <xf numFmtId="0" fontId="26" fillId="18" borderId="0" xfId="3" applyFont="1" applyFill="1" applyAlignment="1">
      <alignment horizontal="center"/>
    </xf>
    <xf numFmtId="0" fontId="2" fillId="18" borderId="0" xfId="0" applyFont="1" applyFill="1" applyAlignment="1">
      <alignment horizontal="left" vertical="center" wrapText="1" indent="1"/>
    </xf>
    <xf numFmtId="0" fontId="2" fillId="18" borderId="0" xfId="0" applyFont="1" applyFill="1" applyAlignment="1">
      <alignment horizontal="left" wrapText="1" indent="1"/>
    </xf>
    <xf numFmtId="0" fontId="15" fillId="18" borderId="0" xfId="0" applyFont="1" applyFill="1" applyAlignment="1">
      <alignment horizontal="center"/>
    </xf>
    <xf numFmtId="0" fontId="20" fillId="17" borderId="12" xfId="0" applyFont="1" applyFill="1" applyBorder="1" applyAlignment="1">
      <alignment horizontal="center" vertical="center"/>
    </xf>
    <xf numFmtId="0" fontId="21" fillId="17" borderId="14" xfId="0" applyFont="1" applyFill="1" applyBorder="1" applyAlignment="1">
      <alignment horizontal="center" vertical="center"/>
    </xf>
    <xf numFmtId="0" fontId="20" fillId="17" borderId="14" xfId="0" applyFont="1" applyFill="1" applyBorder="1" applyAlignment="1">
      <alignment horizontal="center" vertical="center"/>
    </xf>
  </cellXfs>
  <cellStyles count="4">
    <cellStyle name="20% - Accent2" xfId="2" builtinId="34"/>
    <cellStyle name="Hyperlink" xfId="3" builtinId="8"/>
    <cellStyle name="Normal" xfId="0" builtinId="0"/>
    <cellStyle name="Percent" xfId="1" builtinId="5"/>
  </cellStyles>
  <dxfs count="0"/>
  <tableStyles count="0" defaultTableStyle="TableStyleMedium2" defaultPivotStyle="PivotStyleLight16"/>
  <colors>
    <mruColors>
      <color rgb="FF1E3363"/>
      <color rgb="FFE8ECF6"/>
      <color rgb="FF93C6D6"/>
      <color rgb="FF678B96"/>
      <color rgb="FFF0F7FA"/>
      <color rgb="FF94C9DC"/>
      <color rgb="FF8DA1D3"/>
      <color rgb="FFFFF3F3"/>
      <color rgb="FF13203D"/>
      <color rgb="FFF1F4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Governance!A1"/><Relationship Id="rId7" Type="http://schemas.openxmlformats.org/officeDocument/2006/relationships/image" Target="../media/image1.png"/><Relationship Id="rId2" Type="http://schemas.openxmlformats.org/officeDocument/2006/relationships/hyperlink" Target="#Environment!A1"/><Relationship Id="rId1" Type="http://schemas.openxmlformats.org/officeDocument/2006/relationships/hyperlink" Target="#Overview!A1"/><Relationship Id="rId6" Type="http://schemas.openxmlformats.org/officeDocument/2006/relationships/hyperlink" Target="#Home!A1"/><Relationship Id="rId5" Type="http://schemas.openxmlformats.org/officeDocument/2006/relationships/hyperlink" Target="#'Health &amp; Safety'!A1"/><Relationship Id="rId4" Type="http://schemas.openxmlformats.org/officeDocument/2006/relationships/hyperlink" Target="#Social!A1"/></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hyperlink" Target="#Overview!A1"/><Relationship Id="rId18" Type="http://schemas.openxmlformats.org/officeDocument/2006/relationships/hyperlink" Target="#'GRI &amp; SASB'!A1"/><Relationship Id="rId3" Type="http://schemas.openxmlformats.org/officeDocument/2006/relationships/image" Target="../media/image5.png"/><Relationship Id="rId21" Type="http://schemas.openxmlformats.org/officeDocument/2006/relationships/image" Target="../media/image1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hyperlink" Target="#'Health &amp; Safety'!A1"/><Relationship Id="rId2" Type="http://schemas.openxmlformats.org/officeDocument/2006/relationships/image" Target="../media/image4.png"/><Relationship Id="rId16" Type="http://schemas.openxmlformats.org/officeDocument/2006/relationships/hyperlink" Target="#Social!A1"/><Relationship Id="rId20"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hyperlink" Target="#Governance!A1"/><Relationship Id="rId10" Type="http://schemas.openxmlformats.org/officeDocument/2006/relationships/image" Target="../media/image12.png"/><Relationship Id="rId19" Type="http://schemas.openxmlformats.org/officeDocument/2006/relationships/hyperlink" Target="#Home!A1"/><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hyperlink" Target="#Environment!A1"/></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Governance!A1"/><Relationship Id="rId7" Type="http://schemas.openxmlformats.org/officeDocument/2006/relationships/hyperlink" Target="#Home!A1"/><Relationship Id="rId2" Type="http://schemas.openxmlformats.org/officeDocument/2006/relationships/hyperlink" Target="#Environment!A1"/><Relationship Id="rId1" Type="http://schemas.openxmlformats.org/officeDocument/2006/relationships/hyperlink" Target="#Overview!A1"/><Relationship Id="rId6" Type="http://schemas.openxmlformats.org/officeDocument/2006/relationships/hyperlink" Target="#'GRI &amp; SASB'!A1"/><Relationship Id="rId5" Type="http://schemas.openxmlformats.org/officeDocument/2006/relationships/hyperlink" Target="#'Health &amp; Safety'!A1"/><Relationship Id="rId4" Type="http://schemas.openxmlformats.org/officeDocument/2006/relationships/hyperlink" Target="#Social!A1"/><Relationship Id="rId9" Type="http://schemas.openxmlformats.org/officeDocument/2006/relationships/image" Target="../media/image16.png"/></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Governance!A1"/><Relationship Id="rId7" Type="http://schemas.openxmlformats.org/officeDocument/2006/relationships/hyperlink" Target="#Home!A1"/><Relationship Id="rId2" Type="http://schemas.openxmlformats.org/officeDocument/2006/relationships/hyperlink" Target="#Environment!A1"/><Relationship Id="rId1" Type="http://schemas.openxmlformats.org/officeDocument/2006/relationships/hyperlink" Target="#Overview!A1"/><Relationship Id="rId6" Type="http://schemas.openxmlformats.org/officeDocument/2006/relationships/hyperlink" Target="#'GRI &amp; SASB'!A1"/><Relationship Id="rId5" Type="http://schemas.openxmlformats.org/officeDocument/2006/relationships/hyperlink" Target="#'Health &amp; Safety'!A1"/><Relationship Id="rId4" Type="http://schemas.openxmlformats.org/officeDocument/2006/relationships/hyperlink" Target="#Social!A1"/><Relationship Id="rId9" Type="http://schemas.openxmlformats.org/officeDocument/2006/relationships/image" Target="../media/image1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Governance!A1"/><Relationship Id="rId7" Type="http://schemas.openxmlformats.org/officeDocument/2006/relationships/hyperlink" Target="#Home!A1"/><Relationship Id="rId2" Type="http://schemas.openxmlformats.org/officeDocument/2006/relationships/hyperlink" Target="#Environment!A1"/><Relationship Id="rId1" Type="http://schemas.openxmlformats.org/officeDocument/2006/relationships/hyperlink" Target="#Overview!A1"/><Relationship Id="rId6" Type="http://schemas.openxmlformats.org/officeDocument/2006/relationships/hyperlink" Target="#'GRI &amp; SASB'!A1"/><Relationship Id="rId5" Type="http://schemas.openxmlformats.org/officeDocument/2006/relationships/hyperlink" Target="#'Health &amp; Safety'!A1"/><Relationship Id="rId4" Type="http://schemas.openxmlformats.org/officeDocument/2006/relationships/hyperlink" Target="#Social!A1"/><Relationship Id="rId9" Type="http://schemas.openxmlformats.org/officeDocument/2006/relationships/image" Target="../media/image15.pn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Governance!A1"/><Relationship Id="rId7" Type="http://schemas.openxmlformats.org/officeDocument/2006/relationships/hyperlink" Target="#Home!A1"/><Relationship Id="rId2" Type="http://schemas.openxmlformats.org/officeDocument/2006/relationships/hyperlink" Target="#Environment!A1"/><Relationship Id="rId1" Type="http://schemas.openxmlformats.org/officeDocument/2006/relationships/hyperlink" Target="#Overview!A1"/><Relationship Id="rId6" Type="http://schemas.openxmlformats.org/officeDocument/2006/relationships/hyperlink" Target="#'GRI &amp; SASB'!A1"/><Relationship Id="rId5" Type="http://schemas.openxmlformats.org/officeDocument/2006/relationships/hyperlink" Target="#'Health &amp; Safety'!A1"/><Relationship Id="rId4" Type="http://schemas.openxmlformats.org/officeDocument/2006/relationships/hyperlink" Target="#Social!A1"/><Relationship Id="rId9" Type="http://schemas.openxmlformats.org/officeDocument/2006/relationships/image" Target="../media/image15.png"/></Relationships>
</file>

<file path=xl/drawings/_rels/drawing7.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Governance!A1"/><Relationship Id="rId7" Type="http://schemas.openxmlformats.org/officeDocument/2006/relationships/hyperlink" Target="#Home!A1"/><Relationship Id="rId2" Type="http://schemas.openxmlformats.org/officeDocument/2006/relationships/hyperlink" Target="#Environment!A1"/><Relationship Id="rId1" Type="http://schemas.openxmlformats.org/officeDocument/2006/relationships/hyperlink" Target="#Overview!A1"/><Relationship Id="rId6" Type="http://schemas.openxmlformats.org/officeDocument/2006/relationships/hyperlink" Target="#'GRI &amp; SASB'!A1"/><Relationship Id="rId5" Type="http://schemas.openxmlformats.org/officeDocument/2006/relationships/hyperlink" Target="#'Health &amp; Safety'!A1"/><Relationship Id="rId4" Type="http://schemas.openxmlformats.org/officeDocument/2006/relationships/hyperlink" Target="#Social!A1"/><Relationship Id="rId9"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33867</xdr:rowOff>
    </xdr:from>
    <xdr:to>
      <xdr:col>0</xdr:col>
      <xdr:colOff>1290917</xdr:colOff>
      <xdr:row>70</xdr:row>
      <xdr:rowOff>0</xdr:rowOff>
    </xdr:to>
    <xdr:sp macro="" textlink="">
      <xdr:nvSpPr>
        <xdr:cNvPr id="2" name="Rectangle 1">
          <a:extLst>
            <a:ext uri="{FF2B5EF4-FFF2-40B4-BE49-F238E27FC236}">
              <a16:creationId xmlns:a16="http://schemas.microsoft.com/office/drawing/2014/main" id="{10C4723B-ACD2-42BF-A14C-E78022EBBF54}"/>
            </a:ext>
          </a:extLst>
        </xdr:cNvPr>
        <xdr:cNvSpPr/>
      </xdr:nvSpPr>
      <xdr:spPr>
        <a:xfrm>
          <a:off x="0" y="1109632"/>
          <a:ext cx="1290917" cy="16362580"/>
        </a:xfrm>
        <a:prstGeom prst="rect">
          <a:avLst/>
        </a:prstGeom>
        <a:solidFill>
          <a:srgbClr val="8DA1D3"/>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lIns="182880" tIns="182880" rIns="182880" rtlCol="0" anchor="t"/>
        <a:lstStyle/>
        <a:p>
          <a:pPr algn="l"/>
          <a:endParaRPr lang="en-CA" sz="850">
            <a:solidFill>
              <a:sysClr val="windowText" lastClr="000000"/>
            </a:solidFill>
            <a:latin typeface="Tisa Sans Pro" panose="020B0504020201020104" pitchFamily="34" charset="0"/>
          </a:endParaRPr>
        </a:p>
      </xdr:txBody>
    </xdr:sp>
    <xdr:clientData/>
  </xdr:twoCellAnchor>
  <xdr:twoCellAnchor editAs="absolute">
    <xdr:from>
      <xdr:col>1</xdr:col>
      <xdr:colOff>12877</xdr:colOff>
      <xdr:row>1</xdr:row>
      <xdr:rowOff>3871</xdr:rowOff>
    </xdr:from>
    <xdr:to>
      <xdr:col>1</xdr:col>
      <xdr:colOff>1631577</xdr:colOff>
      <xdr:row>4</xdr:row>
      <xdr:rowOff>4790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1D4570C3-B5FD-46C7-B108-8C122D8DE0CA}"/>
            </a:ext>
          </a:extLst>
        </xdr:cNvPr>
        <xdr:cNvSpPr/>
      </xdr:nvSpPr>
      <xdr:spPr>
        <a:xfrm flipH="1">
          <a:off x="1580420" y="188928"/>
          <a:ext cx="1618700" cy="556091"/>
        </a:xfrm>
        <a:prstGeom prst="rect">
          <a:avLst/>
        </a:prstGeom>
        <a:solidFill>
          <a:srgbClr val="E8ECF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tx2">
                  <a:lumMod val="75000"/>
                </a:schemeClr>
              </a:solidFill>
              <a:latin typeface="Vollkorn" pitchFamily="2" charset="0"/>
              <a:ea typeface="Vollkorn" pitchFamily="2" charset="0"/>
            </a:rPr>
            <a:t>Overview</a:t>
          </a:r>
        </a:p>
      </xdr:txBody>
    </xdr:sp>
    <xdr:clientData/>
  </xdr:twoCellAnchor>
  <xdr:twoCellAnchor editAs="absolute">
    <xdr:from>
      <xdr:col>1</xdr:col>
      <xdr:colOff>1626742</xdr:colOff>
      <xdr:row>1</xdr:row>
      <xdr:rowOff>6124</xdr:rowOff>
    </xdr:from>
    <xdr:to>
      <xdr:col>1</xdr:col>
      <xdr:colOff>3329009</xdr:colOff>
      <xdr:row>4</xdr:row>
      <xdr:rowOff>4698</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9EDD78CD-2353-4D8F-B576-4C1215155B8F}"/>
            </a:ext>
          </a:extLst>
        </xdr:cNvPr>
        <xdr:cNvSpPr/>
      </xdr:nvSpPr>
      <xdr:spPr>
        <a:xfrm flipH="1">
          <a:off x="3194285" y="191181"/>
          <a:ext cx="1702267" cy="553746"/>
        </a:xfrm>
        <a:prstGeom prst="rect">
          <a:avLst/>
        </a:prstGeom>
        <a:solidFill>
          <a:srgbClr val="E8ECF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tx2">
                  <a:lumMod val="75000"/>
                </a:schemeClr>
              </a:solidFill>
              <a:latin typeface="Vollkorn" pitchFamily="2" charset="0"/>
              <a:ea typeface="Vollkorn" pitchFamily="2" charset="0"/>
            </a:rPr>
            <a:t>Environment</a:t>
          </a:r>
        </a:p>
      </xdr:txBody>
    </xdr:sp>
    <xdr:clientData/>
  </xdr:twoCellAnchor>
  <xdr:twoCellAnchor editAs="absolute">
    <xdr:from>
      <xdr:col>1</xdr:col>
      <xdr:colOff>3324049</xdr:colOff>
      <xdr:row>1</xdr:row>
      <xdr:rowOff>769</xdr:rowOff>
    </xdr:from>
    <xdr:to>
      <xdr:col>2</xdr:col>
      <xdr:colOff>510988</xdr:colOff>
      <xdr:row>4</xdr:row>
      <xdr:rowOff>2698</xdr:rowOff>
    </xdr:to>
    <xdr:sp macro="" textlink="">
      <xdr:nvSpPr>
        <xdr:cNvPr id="7" name="Rectangle 6">
          <a:hlinkClick xmlns:r="http://schemas.openxmlformats.org/officeDocument/2006/relationships" r:id="rId3"/>
          <a:extLst>
            <a:ext uri="{FF2B5EF4-FFF2-40B4-BE49-F238E27FC236}">
              <a16:creationId xmlns:a16="http://schemas.microsoft.com/office/drawing/2014/main" id="{48DC9FC4-4CF2-40AB-AD55-F56E2CEB31CE}"/>
            </a:ext>
          </a:extLst>
        </xdr:cNvPr>
        <xdr:cNvSpPr/>
      </xdr:nvSpPr>
      <xdr:spPr>
        <a:xfrm flipH="1">
          <a:off x="4891592" y="185826"/>
          <a:ext cx="1693625" cy="557101"/>
        </a:xfrm>
        <a:prstGeom prst="rect">
          <a:avLst/>
        </a:prstGeom>
        <a:solidFill>
          <a:srgbClr val="8DA1D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latin typeface="Vollkorn" pitchFamily="2" charset="0"/>
              <a:ea typeface="Vollkorn" pitchFamily="2" charset="0"/>
            </a:rPr>
            <a:t>Governance</a:t>
          </a:r>
        </a:p>
      </xdr:txBody>
    </xdr:sp>
    <xdr:clientData/>
  </xdr:twoCellAnchor>
  <xdr:twoCellAnchor editAs="absolute">
    <xdr:from>
      <xdr:col>2</xdr:col>
      <xdr:colOff>501730</xdr:colOff>
      <xdr:row>1</xdr:row>
      <xdr:rowOff>3796</xdr:rowOff>
    </xdr:from>
    <xdr:to>
      <xdr:col>5</xdr:col>
      <xdr:colOff>281939</xdr:colOff>
      <xdr:row>4</xdr:row>
      <xdr:rowOff>5956</xdr:rowOff>
    </xdr:to>
    <xdr:sp macro="" textlink="">
      <xdr:nvSpPr>
        <xdr:cNvPr id="8" name="Rectangle 7">
          <a:hlinkClick xmlns:r="http://schemas.openxmlformats.org/officeDocument/2006/relationships" r:id="rId4"/>
          <a:extLst>
            <a:ext uri="{FF2B5EF4-FFF2-40B4-BE49-F238E27FC236}">
              <a16:creationId xmlns:a16="http://schemas.microsoft.com/office/drawing/2014/main" id="{3579E408-CE0B-467F-B25A-DCBC6FB483AA}"/>
            </a:ext>
          </a:extLst>
        </xdr:cNvPr>
        <xdr:cNvSpPr/>
      </xdr:nvSpPr>
      <xdr:spPr>
        <a:xfrm flipH="1">
          <a:off x="6575959" y="188853"/>
          <a:ext cx="1739637" cy="557332"/>
        </a:xfrm>
        <a:prstGeom prst="rect">
          <a:avLst/>
        </a:prstGeom>
        <a:solidFill>
          <a:srgbClr val="E8ECF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tx2">
                  <a:lumMod val="75000"/>
                </a:schemeClr>
              </a:solidFill>
              <a:latin typeface="Vollkorn" pitchFamily="2" charset="0"/>
              <a:ea typeface="Vollkorn" pitchFamily="2" charset="0"/>
            </a:rPr>
            <a:t>Social</a:t>
          </a:r>
        </a:p>
      </xdr:txBody>
    </xdr:sp>
    <xdr:clientData/>
  </xdr:twoCellAnchor>
  <xdr:twoCellAnchor editAs="absolute">
    <xdr:from>
      <xdr:col>5</xdr:col>
      <xdr:colOff>228564</xdr:colOff>
      <xdr:row>1</xdr:row>
      <xdr:rowOff>3872</xdr:rowOff>
    </xdr:from>
    <xdr:to>
      <xdr:col>8</xdr:col>
      <xdr:colOff>173293</xdr:colOff>
      <xdr:row>4</xdr:row>
      <xdr:rowOff>6032</xdr:rowOff>
    </xdr:to>
    <xdr:sp macro="" textlink="">
      <xdr:nvSpPr>
        <xdr:cNvPr id="9" name="Rectangle 8">
          <a:hlinkClick xmlns:r="http://schemas.openxmlformats.org/officeDocument/2006/relationships" r:id="rId5"/>
          <a:extLst>
            <a:ext uri="{FF2B5EF4-FFF2-40B4-BE49-F238E27FC236}">
              <a16:creationId xmlns:a16="http://schemas.microsoft.com/office/drawing/2014/main" id="{0856F66C-55CC-4A2F-8CD2-B2F0523EB8BA}"/>
            </a:ext>
          </a:extLst>
        </xdr:cNvPr>
        <xdr:cNvSpPr/>
      </xdr:nvSpPr>
      <xdr:spPr>
        <a:xfrm flipH="1">
          <a:off x="8262221" y="188929"/>
          <a:ext cx="1904158" cy="557332"/>
        </a:xfrm>
        <a:prstGeom prst="rect">
          <a:avLst/>
        </a:prstGeom>
        <a:solidFill>
          <a:srgbClr val="E8ECF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tx2">
                  <a:lumMod val="75000"/>
                </a:schemeClr>
              </a:solidFill>
              <a:latin typeface="Vollkorn" pitchFamily="2" charset="0"/>
              <a:ea typeface="Vollkorn" pitchFamily="2" charset="0"/>
            </a:rPr>
            <a:t>Health &amp; Safety</a:t>
          </a:r>
        </a:p>
      </xdr:txBody>
    </xdr:sp>
    <xdr:clientData/>
  </xdr:twoCellAnchor>
  <xdr:twoCellAnchor editAs="absolute">
    <xdr:from>
      <xdr:col>8</xdr:col>
      <xdr:colOff>169985</xdr:colOff>
      <xdr:row>1</xdr:row>
      <xdr:rowOff>498</xdr:rowOff>
    </xdr:from>
    <xdr:to>
      <xdr:col>10</xdr:col>
      <xdr:colOff>579680</xdr:colOff>
      <xdr:row>4</xdr:row>
      <xdr:rowOff>2658</xdr:rowOff>
    </xdr:to>
    <xdr:sp macro="" textlink="">
      <xdr:nvSpPr>
        <xdr:cNvPr id="10" name="Rectangle 9">
          <a:hlinkClick xmlns:r="http://schemas.openxmlformats.org/officeDocument/2006/relationships" r:id="rId5"/>
          <a:extLst>
            <a:ext uri="{FF2B5EF4-FFF2-40B4-BE49-F238E27FC236}">
              <a16:creationId xmlns:a16="http://schemas.microsoft.com/office/drawing/2014/main" id="{CD5684DE-F46B-4B9E-B9C1-CB32B8B46A3B}"/>
            </a:ext>
          </a:extLst>
        </xdr:cNvPr>
        <xdr:cNvSpPr/>
      </xdr:nvSpPr>
      <xdr:spPr>
        <a:xfrm flipH="1">
          <a:off x="10163071" y="185555"/>
          <a:ext cx="1748638" cy="557332"/>
        </a:xfrm>
        <a:prstGeom prst="rect">
          <a:avLst/>
        </a:prstGeom>
        <a:solidFill>
          <a:srgbClr val="E8ECF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tx2">
                  <a:lumMod val="75000"/>
                </a:schemeClr>
              </a:solidFill>
              <a:latin typeface="Vollkorn" pitchFamily="2" charset="0"/>
              <a:ea typeface="Vollkorn" pitchFamily="2" charset="0"/>
            </a:rPr>
            <a:t>GRI &amp; SASB</a:t>
          </a:r>
        </a:p>
      </xdr:txBody>
    </xdr:sp>
    <xdr:clientData/>
  </xdr:twoCellAnchor>
  <xdr:twoCellAnchor editAs="absolute">
    <xdr:from>
      <xdr:col>10</xdr:col>
      <xdr:colOff>567537</xdr:colOff>
      <xdr:row>1</xdr:row>
      <xdr:rowOff>1114</xdr:rowOff>
    </xdr:from>
    <xdr:to>
      <xdr:col>11</xdr:col>
      <xdr:colOff>7184</xdr:colOff>
      <xdr:row>4</xdr:row>
      <xdr:rowOff>11723</xdr:rowOff>
    </xdr:to>
    <xdr:grpSp>
      <xdr:nvGrpSpPr>
        <xdr:cNvPr id="11" name="Group 10">
          <a:hlinkClick xmlns:r="http://schemas.openxmlformats.org/officeDocument/2006/relationships" r:id="rId6"/>
          <a:extLst>
            <a:ext uri="{FF2B5EF4-FFF2-40B4-BE49-F238E27FC236}">
              <a16:creationId xmlns:a16="http://schemas.microsoft.com/office/drawing/2014/main" id="{E972DD5D-6765-42E2-9C95-66DF5A9ABF14}"/>
            </a:ext>
          </a:extLst>
        </xdr:cNvPr>
        <xdr:cNvGrpSpPr/>
      </xdr:nvGrpSpPr>
      <xdr:grpSpPr>
        <a:xfrm>
          <a:off x="11899566" y="186171"/>
          <a:ext cx="865675" cy="565781"/>
          <a:chOff x="12528306" y="401786"/>
          <a:chExt cx="474518" cy="408502"/>
        </a:xfrm>
        <a:solidFill>
          <a:srgbClr val="E8ECF6"/>
        </a:solidFill>
      </xdr:grpSpPr>
      <xdr:sp macro="" textlink="">
        <xdr:nvSpPr>
          <xdr:cNvPr id="12" name="Rectangle 11">
            <a:extLst>
              <a:ext uri="{FF2B5EF4-FFF2-40B4-BE49-F238E27FC236}">
                <a16:creationId xmlns:a16="http://schemas.microsoft.com/office/drawing/2014/main" id="{DD3590A5-EB50-15E7-1FFF-2F20CF737A5C}"/>
              </a:ext>
            </a:extLst>
          </xdr:cNvPr>
          <xdr:cNvSpPr/>
        </xdr:nvSpPr>
        <xdr:spPr>
          <a:xfrm flipH="1">
            <a:off x="12528306" y="401786"/>
            <a:ext cx="474518" cy="408502"/>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bg1">
                  <a:lumMod val="50000"/>
                </a:schemeClr>
              </a:solidFill>
            </a:endParaRPr>
          </a:p>
        </xdr:txBody>
      </xdr:sp>
      <xdr:pic>
        <xdr:nvPicPr>
          <xdr:cNvPr id="13" name="Picture 12">
            <a:extLst>
              <a:ext uri="{FF2B5EF4-FFF2-40B4-BE49-F238E27FC236}">
                <a16:creationId xmlns:a16="http://schemas.microsoft.com/office/drawing/2014/main" id="{617B049A-5DD0-47CA-D281-2FDF0E960B3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645424" y="442549"/>
            <a:ext cx="241432" cy="313775"/>
          </a:xfrm>
          <a:prstGeom prst="rect">
            <a:avLst/>
          </a:prstGeom>
          <a:grpFill/>
        </xdr:spPr>
      </xdr:pic>
    </xdr:grpSp>
    <xdr:clientData/>
  </xdr:twoCellAnchor>
  <xdr:twoCellAnchor editAs="oneCell">
    <xdr:from>
      <xdr:col>0</xdr:col>
      <xdr:colOff>0</xdr:colOff>
      <xdr:row>0</xdr:row>
      <xdr:rowOff>173492</xdr:rowOff>
    </xdr:from>
    <xdr:to>
      <xdr:col>0</xdr:col>
      <xdr:colOff>1538288</xdr:colOff>
      <xdr:row>4</xdr:row>
      <xdr:rowOff>53749</xdr:rowOff>
    </xdr:to>
    <xdr:pic>
      <xdr:nvPicPr>
        <xdr:cNvPr id="14" name="Picture 13">
          <a:extLst>
            <a:ext uri="{FF2B5EF4-FFF2-40B4-BE49-F238E27FC236}">
              <a16:creationId xmlns:a16="http://schemas.microsoft.com/office/drawing/2014/main" id="{17A5847E-1871-AF11-0103-728644F58C3F}"/>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0682" r="7162"/>
        <a:stretch/>
      </xdr:blipFill>
      <xdr:spPr bwMode="auto">
        <a:xfrm>
          <a:off x="0" y="173492"/>
          <a:ext cx="1538288" cy="604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356922</xdr:colOff>
      <xdr:row>10</xdr:row>
      <xdr:rowOff>80682</xdr:rowOff>
    </xdr:from>
    <xdr:to>
      <xdr:col>4</xdr:col>
      <xdr:colOff>897762</xdr:colOff>
      <xdr:row>10</xdr:row>
      <xdr:rowOff>620682</xdr:rowOff>
    </xdr:to>
    <xdr:pic>
      <xdr:nvPicPr>
        <xdr:cNvPr id="14" name="Picture 13">
          <a:extLst>
            <a:ext uri="{FF2B5EF4-FFF2-40B4-BE49-F238E27FC236}">
              <a16:creationId xmlns:a16="http://schemas.microsoft.com/office/drawing/2014/main" id="{966135F4-7E43-48ED-8564-C51AEE5D73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73061" y="2247412"/>
          <a:ext cx="540840" cy="5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356062</xdr:colOff>
      <xdr:row>11</xdr:row>
      <xdr:rowOff>44824</xdr:rowOff>
    </xdr:from>
    <xdr:to>
      <xdr:col>4</xdr:col>
      <xdr:colOff>898622</xdr:colOff>
      <xdr:row>11</xdr:row>
      <xdr:rowOff>584824</xdr:rowOff>
    </xdr:to>
    <xdr:pic>
      <xdr:nvPicPr>
        <xdr:cNvPr id="15" name="Picture 14">
          <a:extLst>
            <a:ext uri="{FF2B5EF4-FFF2-40B4-BE49-F238E27FC236}">
              <a16:creationId xmlns:a16="http://schemas.microsoft.com/office/drawing/2014/main" id="{AAAB8409-1FFC-44C4-9283-F4810CE1E55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72201" y="2841033"/>
          <a:ext cx="542560" cy="5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356656</xdr:colOff>
      <xdr:row>12</xdr:row>
      <xdr:rowOff>44486</xdr:rowOff>
    </xdr:from>
    <xdr:to>
      <xdr:col>4</xdr:col>
      <xdr:colOff>898028</xdr:colOff>
      <xdr:row>12</xdr:row>
      <xdr:rowOff>584486</xdr:rowOff>
    </xdr:to>
    <xdr:pic>
      <xdr:nvPicPr>
        <xdr:cNvPr id="16" name="Picture 15">
          <a:extLst>
            <a:ext uri="{FF2B5EF4-FFF2-40B4-BE49-F238E27FC236}">
              <a16:creationId xmlns:a16="http://schemas.microsoft.com/office/drawing/2014/main" id="{F90221E2-4841-4074-8E0C-7F597936C11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872795" y="3470173"/>
          <a:ext cx="541372" cy="5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351507</xdr:colOff>
      <xdr:row>15</xdr:row>
      <xdr:rowOff>48227</xdr:rowOff>
    </xdr:from>
    <xdr:to>
      <xdr:col>4</xdr:col>
      <xdr:colOff>903177</xdr:colOff>
      <xdr:row>15</xdr:row>
      <xdr:rowOff>583104</xdr:rowOff>
    </xdr:to>
    <xdr:pic>
      <xdr:nvPicPr>
        <xdr:cNvPr id="17" name="Picture 16">
          <a:extLst>
            <a:ext uri="{FF2B5EF4-FFF2-40B4-BE49-F238E27FC236}">
              <a16:creationId xmlns:a16="http://schemas.microsoft.com/office/drawing/2014/main" id="{C78C80C9-5171-45CE-80CB-E765B904455A}"/>
            </a:ext>
          </a:extLst>
        </xdr:cNvPr>
        <xdr:cNvPicPr>
          <a:picLocks noChangeAspect="1"/>
        </xdr:cNvPicPr>
      </xdr:nvPicPr>
      <xdr:blipFill>
        <a:blip xmlns:r="http://schemas.openxmlformats.org/officeDocument/2006/relationships" r:embed="rId4"/>
        <a:stretch>
          <a:fillRect/>
        </a:stretch>
      </xdr:blipFill>
      <xdr:spPr>
        <a:xfrm>
          <a:off x="11868593" y="5351747"/>
          <a:ext cx="551670" cy="534877"/>
        </a:xfrm>
        <a:prstGeom prst="rect">
          <a:avLst/>
        </a:prstGeom>
      </xdr:spPr>
    </xdr:pic>
    <xdr:clientData/>
  </xdr:twoCellAnchor>
  <xdr:twoCellAnchor editAs="oneCell">
    <xdr:from>
      <xdr:col>4</xdr:col>
      <xdr:colOff>351312</xdr:colOff>
      <xdr:row>14</xdr:row>
      <xdr:rowOff>42823</xdr:rowOff>
    </xdr:from>
    <xdr:to>
      <xdr:col>4</xdr:col>
      <xdr:colOff>903372</xdr:colOff>
      <xdr:row>14</xdr:row>
      <xdr:rowOff>577700</xdr:rowOff>
    </xdr:to>
    <xdr:pic>
      <xdr:nvPicPr>
        <xdr:cNvPr id="18" name="Picture 17">
          <a:extLst>
            <a:ext uri="{FF2B5EF4-FFF2-40B4-BE49-F238E27FC236}">
              <a16:creationId xmlns:a16="http://schemas.microsoft.com/office/drawing/2014/main" id="{3EF8784E-E88D-4390-9248-DD55ED5240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67451" y="4727466"/>
          <a:ext cx="552060" cy="534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353915</xdr:colOff>
      <xdr:row>16</xdr:row>
      <xdr:rowOff>57736</xdr:rowOff>
    </xdr:from>
    <xdr:to>
      <xdr:col>4</xdr:col>
      <xdr:colOff>900770</xdr:colOff>
      <xdr:row>16</xdr:row>
      <xdr:rowOff>592614</xdr:rowOff>
    </xdr:to>
    <xdr:pic>
      <xdr:nvPicPr>
        <xdr:cNvPr id="19" name="Picture 18">
          <a:extLst>
            <a:ext uri="{FF2B5EF4-FFF2-40B4-BE49-F238E27FC236}">
              <a16:creationId xmlns:a16="http://schemas.microsoft.com/office/drawing/2014/main" id="{D610632D-9768-457A-B5C1-6C75098DB32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868221" y="5988366"/>
          <a:ext cx="546855" cy="534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353720</xdr:colOff>
      <xdr:row>17</xdr:row>
      <xdr:rowOff>55454</xdr:rowOff>
    </xdr:from>
    <xdr:to>
      <xdr:col>4</xdr:col>
      <xdr:colOff>900965</xdr:colOff>
      <xdr:row>17</xdr:row>
      <xdr:rowOff>590331</xdr:rowOff>
    </xdr:to>
    <xdr:pic>
      <xdr:nvPicPr>
        <xdr:cNvPr id="20" name="Picture 19">
          <a:extLst>
            <a:ext uri="{FF2B5EF4-FFF2-40B4-BE49-F238E27FC236}">
              <a16:creationId xmlns:a16="http://schemas.microsoft.com/office/drawing/2014/main" id="{210E2251-C9CC-414C-9806-83A602A8305C}"/>
            </a:ext>
          </a:extLst>
        </xdr:cNvPr>
        <xdr:cNvPicPr>
          <a:picLocks noChangeAspect="1"/>
        </xdr:cNvPicPr>
      </xdr:nvPicPr>
      <xdr:blipFill>
        <a:blip xmlns:r="http://schemas.openxmlformats.org/officeDocument/2006/relationships" r:embed="rId4"/>
        <a:stretch>
          <a:fillRect/>
        </a:stretch>
      </xdr:blipFill>
      <xdr:spPr>
        <a:xfrm>
          <a:off x="11869859" y="6628532"/>
          <a:ext cx="547245" cy="534877"/>
        </a:xfrm>
        <a:prstGeom prst="rect">
          <a:avLst/>
        </a:prstGeom>
      </xdr:spPr>
    </xdr:pic>
    <xdr:clientData/>
  </xdr:twoCellAnchor>
  <xdr:twoCellAnchor editAs="oneCell">
    <xdr:from>
      <xdr:col>4</xdr:col>
      <xdr:colOff>355182</xdr:colOff>
      <xdr:row>18</xdr:row>
      <xdr:rowOff>36012</xdr:rowOff>
    </xdr:from>
    <xdr:to>
      <xdr:col>4</xdr:col>
      <xdr:colOff>899502</xdr:colOff>
      <xdr:row>18</xdr:row>
      <xdr:rowOff>570890</xdr:rowOff>
    </xdr:to>
    <xdr:pic>
      <xdr:nvPicPr>
        <xdr:cNvPr id="21" name="Picture 20">
          <a:extLst>
            <a:ext uri="{FF2B5EF4-FFF2-40B4-BE49-F238E27FC236}">
              <a16:creationId xmlns:a16="http://schemas.microsoft.com/office/drawing/2014/main" id="{0279204E-3082-47CB-8E49-5559AE07048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871321" y="7238569"/>
          <a:ext cx="544320" cy="534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355182</xdr:colOff>
      <xdr:row>19</xdr:row>
      <xdr:rowOff>54737</xdr:rowOff>
    </xdr:from>
    <xdr:to>
      <xdr:col>4</xdr:col>
      <xdr:colOff>899502</xdr:colOff>
      <xdr:row>19</xdr:row>
      <xdr:rowOff>589614</xdr:rowOff>
    </xdr:to>
    <xdr:pic>
      <xdr:nvPicPr>
        <xdr:cNvPr id="22" name="Picture 21">
          <a:extLst>
            <a:ext uri="{FF2B5EF4-FFF2-40B4-BE49-F238E27FC236}">
              <a16:creationId xmlns:a16="http://schemas.microsoft.com/office/drawing/2014/main" id="{CE0A7DAA-4D3A-4B4C-B5A3-D4F970534FE8}"/>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871321" y="7886772"/>
          <a:ext cx="544320" cy="534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358760</xdr:colOff>
      <xdr:row>20</xdr:row>
      <xdr:rowOff>53588</xdr:rowOff>
    </xdr:from>
    <xdr:to>
      <xdr:col>4</xdr:col>
      <xdr:colOff>895925</xdr:colOff>
      <xdr:row>20</xdr:row>
      <xdr:rowOff>588465</xdr:rowOff>
    </xdr:to>
    <xdr:pic>
      <xdr:nvPicPr>
        <xdr:cNvPr id="23" name="Picture 22">
          <a:extLst>
            <a:ext uri="{FF2B5EF4-FFF2-40B4-BE49-F238E27FC236}">
              <a16:creationId xmlns:a16="http://schemas.microsoft.com/office/drawing/2014/main" id="{AADA4F4D-DDA9-4115-B319-E8F40F94E1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73066" y="8513409"/>
          <a:ext cx="537165" cy="534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358760</xdr:colOff>
      <xdr:row>21</xdr:row>
      <xdr:rowOff>54536</xdr:rowOff>
    </xdr:from>
    <xdr:to>
      <xdr:col>4</xdr:col>
      <xdr:colOff>895925</xdr:colOff>
      <xdr:row>21</xdr:row>
      <xdr:rowOff>589413</xdr:rowOff>
    </xdr:to>
    <xdr:pic>
      <xdr:nvPicPr>
        <xdr:cNvPr id="24" name="Picture 23">
          <a:extLst>
            <a:ext uri="{FF2B5EF4-FFF2-40B4-BE49-F238E27FC236}">
              <a16:creationId xmlns:a16="http://schemas.microsoft.com/office/drawing/2014/main" id="{519A68FD-7CB0-4C41-8DFC-A9D59983B7E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873066" y="9146655"/>
          <a:ext cx="537165" cy="534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358760</xdr:colOff>
      <xdr:row>22</xdr:row>
      <xdr:rowOff>51568</xdr:rowOff>
    </xdr:from>
    <xdr:to>
      <xdr:col>4</xdr:col>
      <xdr:colOff>895925</xdr:colOff>
      <xdr:row>22</xdr:row>
      <xdr:rowOff>586445</xdr:rowOff>
    </xdr:to>
    <xdr:pic>
      <xdr:nvPicPr>
        <xdr:cNvPr id="25" name="Picture 24">
          <a:extLst>
            <a:ext uri="{FF2B5EF4-FFF2-40B4-BE49-F238E27FC236}">
              <a16:creationId xmlns:a16="http://schemas.microsoft.com/office/drawing/2014/main" id="{8AA6CFE2-370E-4CA3-97D9-2F0F8DAD18B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873066" y="9775985"/>
          <a:ext cx="537165" cy="534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358760</xdr:colOff>
      <xdr:row>23</xdr:row>
      <xdr:rowOff>58519</xdr:rowOff>
    </xdr:from>
    <xdr:to>
      <xdr:col>4</xdr:col>
      <xdr:colOff>895925</xdr:colOff>
      <xdr:row>23</xdr:row>
      <xdr:rowOff>593397</xdr:rowOff>
    </xdr:to>
    <xdr:pic>
      <xdr:nvPicPr>
        <xdr:cNvPr id="26" name="Picture 25">
          <a:extLst>
            <a:ext uri="{FF2B5EF4-FFF2-40B4-BE49-F238E27FC236}">
              <a16:creationId xmlns:a16="http://schemas.microsoft.com/office/drawing/2014/main" id="{A4174CA2-CCBA-4F52-9844-064E9B0C5187}"/>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1873066" y="10415234"/>
          <a:ext cx="537165" cy="534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358055</xdr:colOff>
      <xdr:row>24</xdr:row>
      <xdr:rowOff>50514</xdr:rowOff>
    </xdr:from>
    <xdr:to>
      <xdr:col>4</xdr:col>
      <xdr:colOff>896630</xdr:colOff>
      <xdr:row>24</xdr:row>
      <xdr:rowOff>585391</xdr:rowOff>
    </xdr:to>
    <xdr:pic>
      <xdr:nvPicPr>
        <xdr:cNvPr id="27" name="Picture 26">
          <a:extLst>
            <a:ext uri="{FF2B5EF4-FFF2-40B4-BE49-F238E27FC236}">
              <a16:creationId xmlns:a16="http://schemas.microsoft.com/office/drawing/2014/main" id="{C3053A37-64A6-473D-911E-083BDDC21C04}"/>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1874194" y="11029940"/>
          <a:ext cx="538575" cy="534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360170</xdr:colOff>
      <xdr:row>25</xdr:row>
      <xdr:rowOff>52589</xdr:rowOff>
    </xdr:from>
    <xdr:to>
      <xdr:col>4</xdr:col>
      <xdr:colOff>894515</xdr:colOff>
      <xdr:row>25</xdr:row>
      <xdr:rowOff>587467</xdr:rowOff>
    </xdr:to>
    <xdr:pic>
      <xdr:nvPicPr>
        <xdr:cNvPr id="28" name="Picture 27">
          <a:extLst>
            <a:ext uri="{FF2B5EF4-FFF2-40B4-BE49-F238E27FC236}">
              <a16:creationId xmlns:a16="http://schemas.microsoft.com/office/drawing/2014/main" id="{E105E2FD-ED4F-4F4D-8F71-BC46A336ABAA}"/>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1876309" y="11661493"/>
          <a:ext cx="534345" cy="534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360170</xdr:colOff>
      <xdr:row>26</xdr:row>
      <xdr:rowOff>37760</xdr:rowOff>
    </xdr:from>
    <xdr:to>
      <xdr:col>4</xdr:col>
      <xdr:colOff>894515</xdr:colOff>
      <xdr:row>26</xdr:row>
      <xdr:rowOff>572637</xdr:rowOff>
    </xdr:to>
    <xdr:pic>
      <xdr:nvPicPr>
        <xdr:cNvPr id="29" name="Picture 28">
          <a:extLst>
            <a:ext uri="{FF2B5EF4-FFF2-40B4-BE49-F238E27FC236}">
              <a16:creationId xmlns:a16="http://schemas.microsoft.com/office/drawing/2014/main" id="{5B811CE7-B5A6-4A1B-95E4-A0BF1C94E25D}"/>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1876309" y="12276143"/>
          <a:ext cx="534345" cy="534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351265</xdr:colOff>
      <xdr:row>27</xdr:row>
      <xdr:rowOff>47400</xdr:rowOff>
    </xdr:from>
    <xdr:to>
      <xdr:col>4</xdr:col>
      <xdr:colOff>903420</xdr:colOff>
      <xdr:row>27</xdr:row>
      <xdr:rowOff>585607</xdr:rowOff>
    </xdr:to>
    <xdr:pic>
      <xdr:nvPicPr>
        <xdr:cNvPr id="30" name="Picture 29">
          <a:extLst>
            <a:ext uri="{FF2B5EF4-FFF2-40B4-BE49-F238E27FC236}">
              <a16:creationId xmlns:a16="http://schemas.microsoft.com/office/drawing/2014/main" id="{FF57E7F4-8331-45EA-92A6-2B8FD8BC8BE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1865571" y="12933306"/>
          <a:ext cx="552155" cy="538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1030155</xdr:colOff>
      <xdr:row>11</xdr:row>
      <xdr:rowOff>50635</xdr:rowOff>
    </xdr:from>
    <xdr:to>
      <xdr:col>4</xdr:col>
      <xdr:colOff>1572128</xdr:colOff>
      <xdr:row>11</xdr:row>
      <xdr:rowOff>590635</xdr:rowOff>
    </xdr:to>
    <xdr:pic>
      <xdr:nvPicPr>
        <xdr:cNvPr id="31" name="Picture 30">
          <a:extLst>
            <a:ext uri="{FF2B5EF4-FFF2-40B4-BE49-F238E27FC236}">
              <a16:creationId xmlns:a16="http://schemas.microsoft.com/office/drawing/2014/main" id="{3C5F52BD-C8EA-450B-BDB0-57443859B1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46294" y="2846844"/>
          <a:ext cx="541973" cy="5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1029375</xdr:colOff>
      <xdr:row>15</xdr:row>
      <xdr:rowOff>53196</xdr:rowOff>
    </xdr:from>
    <xdr:to>
      <xdr:col>4</xdr:col>
      <xdr:colOff>1572908</xdr:colOff>
      <xdr:row>15</xdr:row>
      <xdr:rowOff>586180</xdr:rowOff>
    </xdr:to>
    <xdr:pic>
      <xdr:nvPicPr>
        <xdr:cNvPr id="32" name="Picture 31">
          <a:extLst>
            <a:ext uri="{FF2B5EF4-FFF2-40B4-BE49-F238E27FC236}">
              <a16:creationId xmlns:a16="http://schemas.microsoft.com/office/drawing/2014/main" id="{FBFB7637-138F-4AAB-8904-52CE32929E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46461" y="5356716"/>
          <a:ext cx="543533" cy="532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1024212</xdr:colOff>
      <xdr:row>16</xdr:row>
      <xdr:rowOff>56623</xdr:rowOff>
    </xdr:from>
    <xdr:to>
      <xdr:col>4</xdr:col>
      <xdr:colOff>1578070</xdr:colOff>
      <xdr:row>16</xdr:row>
      <xdr:rowOff>589607</xdr:rowOff>
    </xdr:to>
    <xdr:pic>
      <xdr:nvPicPr>
        <xdr:cNvPr id="33" name="Picture 32">
          <a:extLst>
            <a:ext uri="{FF2B5EF4-FFF2-40B4-BE49-F238E27FC236}">
              <a16:creationId xmlns:a16="http://schemas.microsoft.com/office/drawing/2014/main" id="{EA8729E6-BCFB-423F-A83C-BB0E78638E2B}"/>
            </a:ext>
          </a:extLst>
        </xdr:cNvPr>
        <xdr:cNvPicPr>
          <a:picLocks noChangeAspect="1"/>
        </xdr:cNvPicPr>
      </xdr:nvPicPr>
      <xdr:blipFill>
        <a:blip xmlns:r="http://schemas.openxmlformats.org/officeDocument/2006/relationships" r:embed="rId4"/>
        <a:stretch>
          <a:fillRect/>
        </a:stretch>
      </xdr:blipFill>
      <xdr:spPr>
        <a:xfrm>
          <a:off x="12538518" y="5987253"/>
          <a:ext cx="553858" cy="532984"/>
        </a:xfrm>
        <a:prstGeom prst="rect">
          <a:avLst/>
        </a:prstGeom>
      </xdr:spPr>
    </xdr:pic>
    <xdr:clientData/>
  </xdr:twoCellAnchor>
  <xdr:twoCellAnchor editAs="oneCell">
    <xdr:from>
      <xdr:col>4</xdr:col>
      <xdr:colOff>1035187</xdr:colOff>
      <xdr:row>20</xdr:row>
      <xdr:rowOff>55093</xdr:rowOff>
    </xdr:from>
    <xdr:to>
      <xdr:col>4</xdr:col>
      <xdr:colOff>1567095</xdr:colOff>
      <xdr:row>20</xdr:row>
      <xdr:rowOff>588076</xdr:rowOff>
    </xdr:to>
    <xdr:pic>
      <xdr:nvPicPr>
        <xdr:cNvPr id="34" name="Picture 33">
          <a:extLst>
            <a:ext uri="{FF2B5EF4-FFF2-40B4-BE49-F238E27FC236}">
              <a16:creationId xmlns:a16="http://schemas.microsoft.com/office/drawing/2014/main" id="{2A1D0475-F8B6-4DDA-BAEA-56965DDFC9F4}"/>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2549493" y="8514914"/>
          <a:ext cx="531908" cy="532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1035187</xdr:colOff>
      <xdr:row>21</xdr:row>
      <xdr:rowOff>53615</xdr:rowOff>
    </xdr:from>
    <xdr:to>
      <xdr:col>4</xdr:col>
      <xdr:colOff>1567095</xdr:colOff>
      <xdr:row>21</xdr:row>
      <xdr:rowOff>586600</xdr:rowOff>
    </xdr:to>
    <xdr:pic>
      <xdr:nvPicPr>
        <xdr:cNvPr id="35" name="Picture 34">
          <a:extLst>
            <a:ext uri="{FF2B5EF4-FFF2-40B4-BE49-F238E27FC236}">
              <a16:creationId xmlns:a16="http://schemas.microsoft.com/office/drawing/2014/main" id="{6D3AA2C4-0B38-4725-99D2-80A3EECF6A5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2549493" y="9145734"/>
          <a:ext cx="531908" cy="532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1029690</xdr:colOff>
      <xdr:row>24</xdr:row>
      <xdr:rowOff>49520</xdr:rowOff>
    </xdr:from>
    <xdr:to>
      <xdr:col>4</xdr:col>
      <xdr:colOff>1572592</xdr:colOff>
      <xdr:row>24</xdr:row>
      <xdr:rowOff>582504</xdr:rowOff>
    </xdr:to>
    <xdr:pic>
      <xdr:nvPicPr>
        <xdr:cNvPr id="36" name="Picture 35">
          <a:extLst>
            <a:ext uri="{FF2B5EF4-FFF2-40B4-BE49-F238E27FC236}">
              <a16:creationId xmlns:a16="http://schemas.microsoft.com/office/drawing/2014/main" id="{7042E250-A8F3-4162-8870-54F9764A55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45829" y="11028946"/>
          <a:ext cx="542902" cy="532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1240969</xdr:colOff>
      <xdr:row>0</xdr:row>
      <xdr:rowOff>182041</xdr:rowOff>
    </xdr:from>
    <xdr:to>
      <xdr:col>1</xdr:col>
      <xdr:colOff>2859669</xdr:colOff>
      <xdr:row>4</xdr:row>
      <xdr:rowOff>8661</xdr:rowOff>
    </xdr:to>
    <xdr:sp macro="" textlink="">
      <xdr:nvSpPr>
        <xdr:cNvPr id="37" name="Rectangle 36">
          <a:hlinkClick xmlns:r="http://schemas.openxmlformats.org/officeDocument/2006/relationships" r:id="rId13"/>
          <a:extLst>
            <a:ext uri="{FF2B5EF4-FFF2-40B4-BE49-F238E27FC236}">
              <a16:creationId xmlns:a16="http://schemas.microsoft.com/office/drawing/2014/main" id="{D5D52817-72E0-4934-AC07-87466377AE34}"/>
            </a:ext>
          </a:extLst>
        </xdr:cNvPr>
        <xdr:cNvSpPr/>
      </xdr:nvSpPr>
      <xdr:spPr>
        <a:xfrm flipH="1">
          <a:off x="1556655" y="182041"/>
          <a:ext cx="1618700" cy="566849"/>
        </a:xfrm>
        <a:prstGeom prst="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bg1"/>
              </a:solidFill>
              <a:latin typeface="Vollkorn" pitchFamily="2" charset="0"/>
              <a:ea typeface="Vollkorn" pitchFamily="2" charset="0"/>
            </a:rPr>
            <a:t>Overview</a:t>
          </a:r>
        </a:p>
      </xdr:txBody>
    </xdr:sp>
    <xdr:clientData/>
  </xdr:twoCellAnchor>
  <xdr:twoCellAnchor editAs="absolute">
    <xdr:from>
      <xdr:col>1</xdr:col>
      <xdr:colOff>2854834</xdr:colOff>
      <xdr:row>0</xdr:row>
      <xdr:rowOff>184294</xdr:rowOff>
    </xdr:from>
    <xdr:to>
      <xdr:col>2</xdr:col>
      <xdr:colOff>1535996</xdr:colOff>
      <xdr:row>4</xdr:row>
      <xdr:rowOff>8569</xdr:rowOff>
    </xdr:to>
    <xdr:sp macro="" textlink="">
      <xdr:nvSpPr>
        <xdr:cNvPr id="38" name="Rectangle 37">
          <a:hlinkClick xmlns:r="http://schemas.openxmlformats.org/officeDocument/2006/relationships" r:id="rId14"/>
          <a:extLst>
            <a:ext uri="{FF2B5EF4-FFF2-40B4-BE49-F238E27FC236}">
              <a16:creationId xmlns:a16="http://schemas.microsoft.com/office/drawing/2014/main" id="{0B149467-7097-4C38-A78A-A49ED042131F}"/>
            </a:ext>
          </a:extLst>
        </xdr:cNvPr>
        <xdr:cNvSpPr/>
      </xdr:nvSpPr>
      <xdr:spPr>
        <a:xfrm flipH="1">
          <a:off x="3170520" y="184294"/>
          <a:ext cx="1707390" cy="56450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bg1">
                  <a:lumMod val="65000"/>
                </a:schemeClr>
              </a:solidFill>
              <a:latin typeface="Vollkorn" pitchFamily="2" charset="0"/>
              <a:ea typeface="Vollkorn" pitchFamily="2" charset="0"/>
            </a:rPr>
            <a:t>Environment</a:t>
          </a:r>
        </a:p>
      </xdr:txBody>
    </xdr:sp>
    <xdr:clientData/>
  </xdr:twoCellAnchor>
  <xdr:twoCellAnchor editAs="absolute">
    <xdr:from>
      <xdr:col>2</xdr:col>
      <xdr:colOff>1531036</xdr:colOff>
      <xdr:row>0</xdr:row>
      <xdr:rowOff>178939</xdr:rowOff>
    </xdr:from>
    <xdr:to>
      <xdr:col>2</xdr:col>
      <xdr:colOff>3229016</xdr:colOff>
      <xdr:row>4</xdr:row>
      <xdr:rowOff>6569</xdr:rowOff>
    </xdr:to>
    <xdr:sp macro="" textlink="">
      <xdr:nvSpPr>
        <xdr:cNvPr id="39" name="Rectangle 38">
          <a:hlinkClick xmlns:r="http://schemas.openxmlformats.org/officeDocument/2006/relationships" r:id="rId15"/>
          <a:extLst>
            <a:ext uri="{FF2B5EF4-FFF2-40B4-BE49-F238E27FC236}">
              <a16:creationId xmlns:a16="http://schemas.microsoft.com/office/drawing/2014/main" id="{3B532798-A8DA-4293-95E2-2498D112C311}"/>
            </a:ext>
          </a:extLst>
        </xdr:cNvPr>
        <xdr:cNvSpPr/>
      </xdr:nvSpPr>
      <xdr:spPr>
        <a:xfrm flipH="1">
          <a:off x="4872950" y="178939"/>
          <a:ext cx="1697980" cy="56785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bg1">
                  <a:lumMod val="65000"/>
                </a:schemeClr>
              </a:solidFill>
              <a:latin typeface="Vollkorn" pitchFamily="2" charset="0"/>
              <a:ea typeface="Vollkorn" pitchFamily="2" charset="0"/>
            </a:rPr>
            <a:t>Governance</a:t>
          </a:r>
        </a:p>
      </xdr:txBody>
    </xdr:sp>
    <xdr:clientData/>
  </xdr:twoCellAnchor>
  <xdr:twoCellAnchor editAs="absolute">
    <xdr:from>
      <xdr:col>2</xdr:col>
      <xdr:colOff>3219758</xdr:colOff>
      <xdr:row>0</xdr:row>
      <xdr:rowOff>181966</xdr:rowOff>
    </xdr:from>
    <xdr:to>
      <xdr:col>2</xdr:col>
      <xdr:colOff>4965926</xdr:colOff>
      <xdr:row>4</xdr:row>
      <xdr:rowOff>9827</xdr:rowOff>
    </xdr:to>
    <xdr:sp macro="" textlink="">
      <xdr:nvSpPr>
        <xdr:cNvPr id="40" name="Rectangle 39">
          <a:hlinkClick xmlns:r="http://schemas.openxmlformats.org/officeDocument/2006/relationships" r:id="rId16"/>
          <a:extLst>
            <a:ext uri="{FF2B5EF4-FFF2-40B4-BE49-F238E27FC236}">
              <a16:creationId xmlns:a16="http://schemas.microsoft.com/office/drawing/2014/main" id="{C61ADC01-F927-4011-84A1-8A0B2CCC3C86}"/>
            </a:ext>
          </a:extLst>
        </xdr:cNvPr>
        <xdr:cNvSpPr/>
      </xdr:nvSpPr>
      <xdr:spPr>
        <a:xfrm flipH="1">
          <a:off x="6561672" y="181966"/>
          <a:ext cx="1746168" cy="56809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bg1">
                  <a:lumMod val="65000"/>
                </a:schemeClr>
              </a:solidFill>
              <a:latin typeface="Vollkorn" pitchFamily="2" charset="0"/>
              <a:ea typeface="Vollkorn" pitchFamily="2" charset="0"/>
            </a:rPr>
            <a:t>Social</a:t>
          </a:r>
        </a:p>
      </xdr:txBody>
    </xdr:sp>
    <xdr:clientData/>
  </xdr:twoCellAnchor>
  <xdr:twoCellAnchor editAs="absolute">
    <xdr:from>
      <xdr:col>2</xdr:col>
      <xdr:colOff>4912551</xdr:colOff>
      <xdr:row>0</xdr:row>
      <xdr:rowOff>182042</xdr:rowOff>
    </xdr:from>
    <xdr:to>
      <xdr:col>3</xdr:col>
      <xdr:colOff>745169</xdr:colOff>
      <xdr:row>4</xdr:row>
      <xdr:rowOff>9903</xdr:rowOff>
    </xdr:to>
    <xdr:sp macro="" textlink="">
      <xdr:nvSpPr>
        <xdr:cNvPr id="41" name="Rectangle 40">
          <a:hlinkClick xmlns:r="http://schemas.openxmlformats.org/officeDocument/2006/relationships" r:id="rId17"/>
          <a:extLst>
            <a:ext uri="{FF2B5EF4-FFF2-40B4-BE49-F238E27FC236}">
              <a16:creationId xmlns:a16="http://schemas.microsoft.com/office/drawing/2014/main" id="{000C78CB-C262-4FE6-A152-CD8D49FC8B11}"/>
            </a:ext>
          </a:extLst>
        </xdr:cNvPr>
        <xdr:cNvSpPr/>
      </xdr:nvSpPr>
      <xdr:spPr>
        <a:xfrm flipH="1">
          <a:off x="8254465" y="182042"/>
          <a:ext cx="1917733" cy="56809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bg1">
                  <a:lumMod val="65000"/>
                </a:schemeClr>
              </a:solidFill>
              <a:latin typeface="Vollkorn" pitchFamily="2" charset="0"/>
              <a:ea typeface="Vollkorn" pitchFamily="2" charset="0"/>
            </a:rPr>
            <a:t>Health &amp; Safety</a:t>
          </a:r>
        </a:p>
      </xdr:txBody>
    </xdr:sp>
    <xdr:clientData/>
  </xdr:twoCellAnchor>
  <xdr:twoCellAnchor editAs="absolute">
    <xdr:from>
      <xdr:col>3</xdr:col>
      <xdr:colOff>741861</xdr:colOff>
      <xdr:row>0</xdr:row>
      <xdr:rowOff>178668</xdr:rowOff>
    </xdr:from>
    <xdr:to>
      <xdr:col>4</xdr:col>
      <xdr:colOff>1058324</xdr:colOff>
      <xdr:row>4</xdr:row>
      <xdr:rowOff>6529</xdr:rowOff>
    </xdr:to>
    <xdr:sp macro="" textlink="">
      <xdr:nvSpPr>
        <xdr:cNvPr id="42" name="Rectangle 41">
          <a:hlinkClick xmlns:r="http://schemas.openxmlformats.org/officeDocument/2006/relationships" r:id="rId18"/>
          <a:extLst>
            <a:ext uri="{FF2B5EF4-FFF2-40B4-BE49-F238E27FC236}">
              <a16:creationId xmlns:a16="http://schemas.microsoft.com/office/drawing/2014/main" id="{DC91275F-478A-40C6-BB14-A9EA5EF3BA14}"/>
            </a:ext>
          </a:extLst>
        </xdr:cNvPr>
        <xdr:cNvSpPr/>
      </xdr:nvSpPr>
      <xdr:spPr>
        <a:xfrm flipH="1">
          <a:off x="10168890" y="178668"/>
          <a:ext cx="1753377" cy="56809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bg1">
                  <a:lumMod val="65000"/>
                </a:schemeClr>
              </a:solidFill>
              <a:latin typeface="Vollkorn" pitchFamily="2" charset="0"/>
              <a:ea typeface="Vollkorn" pitchFamily="2" charset="0"/>
            </a:rPr>
            <a:t>GRI &amp; SASB</a:t>
          </a:r>
        </a:p>
      </xdr:txBody>
    </xdr:sp>
    <xdr:clientData/>
  </xdr:twoCellAnchor>
  <xdr:twoCellAnchor editAs="absolute">
    <xdr:from>
      <xdr:col>4</xdr:col>
      <xdr:colOff>1046181</xdr:colOff>
      <xdr:row>0</xdr:row>
      <xdr:rowOff>172250</xdr:rowOff>
    </xdr:from>
    <xdr:to>
      <xdr:col>5</xdr:col>
      <xdr:colOff>16653</xdr:colOff>
      <xdr:row>4</xdr:row>
      <xdr:rowOff>9732</xdr:rowOff>
    </xdr:to>
    <xdr:grpSp>
      <xdr:nvGrpSpPr>
        <xdr:cNvPr id="43" name="Group 42">
          <a:hlinkClick xmlns:r="http://schemas.openxmlformats.org/officeDocument/2006/relationships" r:id="rId19"/>
          <a:extLst>
            <a:ext uri="{FF2B5EF4-FFF2-40B4-BE49-F238E27FC236}">
              <a16:creationId xmlns:a16="http://schemas.microsoft.com/office/drawing/2014/main" id="{31BF9D8D-725E-4FA6-9E11-3BF0445DA1CA}"/>
            </a:ext>
          </a:extLst>
        </xdr:cNvPr>
        <xdr:cNvGrpSpPr/>
      </xdr:nvGrpSpPr>
      <xdr:grpSpPr>
        <a:xfrm>
          <a:off x="11910124" y="172250"/>
          <a:ext cx="864586" cy="577711"/>
          <a:chOff x="12528306" y="401786"/>
          <a:chExt cx="474518" cy="408502"/>
        </a:xfrm>
        <a:solidFill>
          <a:schemeClr val="bg1">
            <a:lumMod val="95000"/>
          </a:schemeClr>
        </a:solidFill>
      </xdr:grpSpPr>
      <xdr:sp macro="" textlink="">
        <xdr:nvSpPr>
          <xdr:cNvPr id="44" name="Rectangle 43">
            <a:extLst>
              <a:ext uri="{FF2B5EF4-FFF2-40B4-BE49-F238E27FC236}">
                <a16:creationId xmlns:a16="http://schemas.microsoft.com/office/drawing/2014/main" id="{829CF486-2DBE-83F8-A6C6-6AE8C6CDC4F7}"/>
              </a:ext>
            </a:extLst>
          </xdr:cNvPr>
          <xdr:cNvSpPr/>
        </xdr:nvSpPr>
        <xdr:spPr>
          <a:xfrm flipH="1">
            <a:off x="12528306" y="401786"/>
            <a:ext cx="474518" cy="408502"/>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bg1">
                  <a:lumMod val="50000"/>
                </a:schemeClr>
              </a:solidFill>
            </a:endParaRPr>
          </a:p>
        </xdr:txBody>
      </xdr:sp>
      <xdr:pic>
        <xdr:nvPicPr>
          <xdr:cNvPr id="45" name="Picture 44">
            <a:extLst>
              <a:ext uri="{FF2B5EF4-FFF2-40B4-BE49-F238E27FC236}">
                <a16:creationId xmlns:a16="http://schemas.microsoft.com/office/drawing/2014/main" id="{915F14D9-41DF-00FF-35BE-57AD8DE7DCB6}"/>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2645424" y="442549"/>
            <a:ext cx="241432" cy="313775"/>
          </a:xfrm>
          <a:prstGeom prst="rect">
            <a:avLst/>
          </a:prstGeom>
          <a:grpFill/>
        </xdr:spPr>
      </xdr:pic>
    </xdr:grpSp>
    <xdr:clientData/>
  </xdr:twoCellAnchor>
  <xdr:twoCellAnchor editAs="oneCell">
    <xdr:from>
      <xdr:col>0</xdr:col>
      <xdr:colOff>0</xdr:colOff>
      <xdr:row>1</xdr:row>
      <xdr:rowOff>10886</xdr:rowOff>
    </xdr:from>
    <xdr:to>
      <xdr:col>1</xdr:col>
      <xdr:colOff>1222602</xdr:colOff>
      <xdr:row>4</xdr:row>
      <xdr:rowOff>53147</xdr:rowOff>
    </xdr:to>
    <xdr:pic>
      <xdr:nvPicPr>
        <xdr:cNvPr id="46" name="Picture 45">
          <a:extLst>
            <a:ext uri="{FF2B5EF4-FFF2-40B4-BE49-F238E27FC236}">
              <a16:creationId xmlns:a16="http://schemas.microsoft.com/office/drawing/2014/main" id="{009FB58D-3D75-49C1-A75B-911D01BB33A4}"/>
            </a:ext>
          </a:extLst>
        </xdr:cNvPr>
        <xdr:cNvPicPr>
          <a:picLocks noChangeAspect="1" noChangeArrowheads="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10682" r="7162"/>
        <a:stretch/>
      </xdr:blipFill>
      <xdr:spPr bwMode="auto">
        <a:xfrm>
          <a:off x="0" y="195943"/>
          <a:ext cx="1538288" cy="597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3386</xdr:rowOff>
    </xdr:from>
    <xdr:to>
      <xdr:col>0</xdr:col>
      <xdr:colOff>2880360</xdr:colOff>
      <xdr:row>46</xdr:row>
      <xdr:rowOff>0</xdr:rowOff>
    </xdr:to>
    <xdr:sp macro="" textlink="">
      <xdr:nvSpPr>
        <xdr:cNvPr id="2" name="Rectangle 1">
          <a:extLst>
            <a:ext uri="{FF2B5EF4-FFF2-40B4-BE49-F238E27FC236}">
              <a16:creationId xmlns:a16="http://schemas.microsoft.com/office/drawing/2014/main" id="{B9E8812C-FFBA-4046-BFBF-8CCDA005825C}"/>
            </a:ext>
          </a:extLst>
        </xdr:cNvPr>
        <xdr:cNvSpPr/>
      </xdr:nvSpPr>
      <xdr:spPr>
        <a:xfrm>
          <a:off x="0" y="1113729"/>
          <a:ext cx="2880360" cy="8716071"/>
        </a:xfrm>
        <a:prstGeom prst="rect">
          <a:avLst/>
        </a:prstGeom>
        <a:solidFill>
          <a:schemeClr val="accent6"/>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lIns="182880" tIns="182880" rIns="182880" rtlCol="0" anchor="t"/>
        <a:lstStyle/>
        <a:p>
          <a:pPr lvl="0" algn="l"/>
          <a:r>
            <a:rPr lang="en-CA" sz="850">
              <a:solidFill>
                <a:schemeClr val="bg1"/>
              </a:solidFill>
              <a:latin typeface="Tisa Sans Pro" panose="020B0504020201020104" pitchFamily="34" charset="0"/>
            </a:rPr>
            <a:t>1 Percentages and Kwh of energy derived from renewable and non-renewable resources have been estimated based on publicly available statistics of regional energy generation provided by StatsCan https://www150.statcan.gc.ca/t1/tbl1/en/tv.action?pid=2510001501; Toronto office address reflects actual building data for 2025, 2024 and 2023, supplied for the first time in 2024. </a:t>
          </a:r>
        </a:p>
        <a:p>
          <a:pPr lvl="0" algn="l"/>
          <a:endParaRPr lang="en-CA" sz="850">
            <a:solidFill>
              <a:schemeClr val="bg1"/>
            </a:solidFill>
            <a:latin typeface="Tisa Sans Pro" panose="020B0504020201020104" pitchFamily="34" charset="0"/>
          </a:endParaRPr>
        </a:p>
        <a:p>
          <a:pPr algn="l"/>
          <a:r>
            <a:rPr lang="en-CA" sz="850">
              <a:solidFill>
                <a:schemeClr val="bg1"/>
              </a:solidFill>
              <a:latin typeface="Tisa Sans Pro" panose="020B0504020201020104" pitchFamily="34" charset="0"/>
            </a:rPr>
            <a:t>2 For Scope 2 emissions, the values reflect purchased electricity. For the Newfoundland office, the emissions factor was sourced from the Emission factors and reference values: Canada’s greenhouse gas offset credit system prepared by Environment and Climate Change Canada. Scope 2 emissions for purchased electricity in the Toronto office were sourced from the building landlord. </a:t>
          </a:r>
        </a:p>
        <a:p>
          <a:pPr algn="l"/>
          <a:endParaRPr lang="en-CA" sz="850">
            <a:solidFill>
              <a:schemeClr val="bg1"/>
            </a:solidFill>
            <a:latin typeface="Tisa Sans Pro" panose="020B0504020201020104" pitchFamily="34" charset="0"/>
          </a:endParaRPr>
        </a:p>
        <a:p>
          <a:pPr algn="l"/>
          <a:r>
            <a:rPr lang="en-CA" sz="850">
              <a:solidFill>
                <a:schemeClr val="bg1"/>
              </a:solidFill>
              <a:latin typeface="Tisa Sans Pro" panose="020B0504020201020104" pitchFamily="34" charset="0"/>
            </a:rPr>
            <a:t>3 Attributable emissions by asset = (total royalty rate by asset) x total mine or asset Scope 1 and 2 emissions.</a:t>
          </a:r>
        </a:p>
        <a:p>
          <a:pPr algn="l"/>
          <a:endParaRPr lang="en-CA" sz="850">
            <a:solidFill>
              <a:schemeClr val="bg1"/>
            </a:solidFill>
            <a:latin typeface="Tisa Sans Pro" panose="020B0504020201020104" pitchFamily="34" charset="0"/>
          </a:endParaRPr>
        </a:p>
        <a:p>
          <a:pPr algn="l"/>
          <a:r>
            <a:rPr lang="en-CA" sz="850">
              <a:solidFill>
                <a:schemeClr val="bg1"/>
              </a:solidFill>
              <a:latin typeface="Tisa Sans Pro" panose="020B0504020201020104" pitchFamily="34" charset="0"/>
            </a:rPr>
            <a:t>4 Due to reporting timelines</a:t>
          </a:r>
          <a:r>
            <a:rPr lang="en-CA" sz="850" baseline="0">
              <a:solidFill>
                <a:schemeClr val="bg1"/>
              </a:solidFill>
              <a:latin typeface="Tisa Sans Pro" panose="020B0504020201020104" pitchFamily="34" charset="0"/>
            </a:rPr>
            <a:t> of our royalty operators,  2025 Scope 3 financed emissions are disclosed for the year 2024 until operators report their 2025 data. </a:t>
          </a:r>
        </a:p>
        <a:p>
          <a:pPr algn="l"/>
          <a:endParaRPr lang="en-CA" sz="850">
            <a:solidFill>
              <a:schemeClr val="bg1"/>
            </a:solidFill>
            <a:latin typeface="Tisa Sans Pro" panose="020B0504020201020104" pitchFamily="34" charset="0"/>
          </a:endParaRPr>
        </a:p>
        <a:p>
          <a:pPr algn="l"/>
          <a:r>
            <a:rPr lang="en-CA" sz="850">
              <a:solidFill>
                <a:schemeClr val="bg1"/>
              </a:solidFill>
              <a:latin typeface="Tisa Sans Pro" panose="020B0504020201020104" pitchFamily="34" charset="0"/>
            </a:rPr>
            <a:t>5 This disclosure has been included to illustrate the change in our portfolio emissions when Genesee ceases production, as our investment interest in Genesee ended in 2023 as the Genesee operator has converted its coal-fired units to natural gas. The Genesee emissions reduction in 2023 and 2022 reflects a partial year of operation as this transition was occurring and is now complete.</a:t>
          </a:r>
        </a:p>
        <a:p>
          <a:pPr algn="l"/>
          <a:endParaRPr lang="en-CA" sz="850">
            <a:solidFill>
              <a:schemeClr val="bg1"/>
            </a:solidFill>
            <a:latin typeface="Tisa Sans Pro" panose="020B0504020201020104" pitchFamily="34" charset="0"/>
          </a:endParaRPr>
        </a:p>
        <a:p>
          <a:pPr algn="l"/>
          <a:r>
            <a:rPr lang="en-CA" sz="850">
              <a:solidFill>
                <a:schemeClr val="bg1"/>
              </a:solidFill>
              <a:latin typeface="Tisa Sans Pro" panose="020B0504020201020104" pitchFamily="34" charset="0"/>
            </a:rPr>
            <a:t>6 In 2022, we engaged a third-party consultant to assist with the measurement of our Scope 3 Category 15 Investments emissions for 2021; we did not purchase carbon offsets in 2022 for the 2021 emissions, as we utilized that year to better understand evolving standards, including the coming ISSB. In 2024, we purchased a combination of Verra-certified or Gold Standard certified reforestation credits to offset 2023 emissions including Scope 3 Category 15 Investments. In 2025, we purchased a combination of Verra-certified REDD+ credits and CarbonCure technology credits to offset 2024 emissions including Scope 3 Category 15 Investments. In 2026, we purchased</a:t>
          </a:r>
          <a:r>
            <a:rPr lang="en-CA" sz="850" baseline="0">
              <a:solidFill>
                <a:schemeClr val="bg1"/>
              </a:solidFill>
              <a:latin typeface="Tisa Sans Pro" panose="020B0504020201020104" pitchFamily="34" charset="0"/>
            </a:rPr>
            <a:t>  MSCI Climate Action Reserve certified removal credit offsets for 2025 Scope 2 and Scope 3 emissions generated directly through the company. </a:t>
          </a:r>
          <a:endParaRPr lang="en-CA" sz="850">
            <a:solidFill>
              <a:schemeClr val="bg1"/>
            </a:solidFill>
            <a:latin typeface="Tisa Sans Pro" panose="020B0504020201020104" pitchFamily="34" charset="0"/>
          </a:endParaRPr>
        </a:p>
        <a:p>
          <a:pPr algn="l"/>
          <a:endParaRPr lang="en-CA" sz="850">
            <a:solidFill>
              <a:schemeClr val="bg1"/>
            </a:solidFill>
            <a:latin typeface="Tisa Sans Pro" panose="020B0504020201020104" pitchFamily="34" charset="0"/>
          </a:endParaRPr>
        </a:p>
        <a:p>
          <a:pPr algn="l"/>
          <a:r>
            <a:rPr lang="en-CA" sz="850">
              <a:solidFill>
                <a:schemeClr val="bg1"/>
              </a:solidFill>
              <a:latin typeface="Tisa Sans Pro" panose="020B0504020201020104" pitchFamily="34" charset="0"/>
            </a:rPr>
            <a:t>7 Water</a:t>
          </a:r>
          <a:r>
            <a:rPr lang="en-CA" sz="850" baseline="0">
              <a:solidFill>
                <a:schemeClr val="bg1"/>
              </a:solidFill>
              <a:latin typeface="Tisa Sans Pro" panose="020B0504020201020104" pitchFamily="34" charset="0"/>
            </a:rPr>
            <a:t> consumption data for St. John's office has been provided by the building landlord for the first time in 2025. </a:t>
          </a:r>
          <a:endParaRPr lang="en-CA" sz="850">
            <a:solidFill>
              <a:schemeClr val="bg1"/>
            </a:solidFill>
            <a:latin typeface="Tisa Sans Pro" panose="020B0504020201020104" pitchFamily="34" charset="0"/>
          </a:endParaRPr>
        </a:p>
        <a:p>
          <a:pPr algn="l"/>
          <a:endParaRPr lang="en-CA" sz="850">
            <a:solidFill>
              <a:schemeClr val="bg1"/>
            </a:solidFill>
            <a:latin typeface="Tisa Sans Pro" panose="020B0504020201020104" pitchFamily="34" charset="0"/>
          </a:endParaRPr>
        </a:p>
      </xdr:txBody>
    </xdr:sp>
    <xdr:clientData fLocksWithSheet="0"/>
  </xdr:twoCellAnchor>
  <xdr:twoCellAnchor editAs="absolute">
    <xdr:from>
      <xdr:col>0</xdr:col>
      <xdr:colOff>1621971</xdr:colOff>
      <xdr:row>1</xdr:row>
      <xdr:rowOff>3373</xdr:rowOff>
    </xdr:from>
    <xdr:to>
      <xdr:col>1</xdr:col>
      <xdr:colOff>181785</xdr:colOff>
      <xdr:row>4</xdr:row>
      <xdr:rowOff>4292</xdr:rowOff>
    </xdr:to>
    <xdr:sp macro="" textlink="">
      <xdr:nvSpPr>
        <xdr:cNvPr id="41" name="Rectangle 40">
          <a:hlinkClick xmlns:r="http://schemas.openxmlformats.org/officeDocument/2006/relationships" r:id="rId1"/>
          <a:extLst>
            <a:ext uri="{FF2B5EF4-FFF2-40B4-BE49-F238E27FC236}">
              <a16:creationId xmlns:a16="http://schemas.microsoft.com/office/drawing/2014/main" id="{FB147363-30FE-4142-BC43-CC233D18A4A4}"/>
            </a:ext>
          </a:extLst>
        </xdr:cNvPr>
        <xdr:cNvSpPr/>
      </xdr:nvSpPr>
      <xdr:spPr>
        <a:xfrm flipH="1">
          <a:off x="1621971" y="188430"/>
          <a:ext cx="1618700" cy="556091"/>
        </a:xfrm>
        <a:prstGeom prst="rect">
          <a:avLst/>
        </a:prstGeom>
        <a:solidFill>
          <a:schemeClr val="accent6">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bg1"/>
              </a:solidFill>
              <a:latin typeface="Vollkorn" pitchFamily="2" charset="0"/>
              <a:ea typeface="Vollkorn" pitchFamily="2" charset="0"/>
            </a:rPr>
            <a:t>Overview</a:t>
          </a:r>
        </a:p>
      </xdr:txBody>
    </xdr:sp>
    <xdr:clientData/>
  </xdr:twoCellAnchor>
  <xdr:twoCellAnchor editAs="absolute">
    <xdr:from>
      <xdr:col>1</xdr:col>
      <xdr:colOff>176950</xdr:colOff>
      <xdr:row>1</xdr:row>
      <xdr:rowOff>5626</xdr:rowOff>
    </xdr:from>
    <xdr:to>
      <xdr:col>1</xdr:col>
      <xdr:colOff>1879217</xdr:colOff>
      <xdr:row>4</xdr:row>
      <xdr:rowOff>4200</xdr:rowOff>
    </xdr:to>
    <xdr:sp macro="" textlink="">
      <xdr:nvSpPr>
        <xdr:cNvPr id="42" name="Rectangle 41">
          <a:hlinkClick xmlns:r="http://schemas.openxmlformats.org/officeDocument/2006/relationships" r:id="rId2"/>
          <a:extLst>
            <a:ext uri="{FF2B5EF4-FFF2-40B4-BE49-F238E27FC236}">
              <a16:creationId xmlns:a16="http://schemas.microsoft.com/office/drawing/2014/main" id="{356EEA27-3BD8-4263-9A5C-3B0CB6D92CE2}"/>
            </a:ext>
          </a:extLst>
        </xdr:cNvPr>
        <xdr:cNvSpPr/>
      </xdr:nvSpPr>
      <xdr:spPr>
        <a:xfrm flipH="1">
          <a:off x="3235836" y="190683"/>
          <a:ext cx="1702267" cy="553746"/>
        </a:xfrm>
        <a:prstGeom prst="rect">
          <a:avLst/>
        </a:prstGeom>
        <a:solidFill>
          <a:schemeClr val="accent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bg1"/>
              </a:solidFill>
              <a:latin typeface="Vollkorn" pitchFamily="2" charset="0"/>
              <a:ea typeface="Vollkorn" pitchFamily="2" charset="0"/>
            </a:rPr>
            <a:t>Environment</a:t>
          </a:r>
        </a:p>
      </xdr:txBody>
    </xdr:sp>
    <xdr:clientData/>
  </xdr:twoCellAnchor>
  <xdr:twoCellAnchor editAs="absolute">
    <xdr:from>
      <xdr:col>1</xdr:col>
      <xdr:colOff>1874257</xdr:colOff>
      <xdr:row>1</xdr:row>
      <xdr:rowOff>271</xdr:rowOff>
    </xdr:from>
    <xdr:to>
      <xdr:col>1</xdr:col>
      <xdr:colOff>3567882</xdr:colOff>
      <xdr:row>4</xdr:row>
      <xdr:rowOff>2200</xdr:rowOff>
    </xdr:to>
    <xdr:sp macro="" textlink="">
      <xdr:nvSpPr>
        <xdr:cNvPr id="43" name="Rectangle 42">
          <a:hlinkClick xmlns:r="http://schemas.openxmlformats.org/officeDocument/2006/relationships" r:id="rId3"/>
          <a:extLst>
            <a:ext uri="{FF2B5EF4-FFF2-40B4-BE49-F238E27FC236}">
              <a16:creationId xmlns:a16="http://schemas.microsoft.com/office/drawing/2014/main" id="{92436DDF-2294-4A27-B434-7C3D479D8AFE}"/>
            </a:ext>
          </a:extLst>
        </xdr:cNvPr>
        <xdr:cNvSpPr/>
      </xdr:nvSpPr>
      <xdr:spPr>
        <a:xfrm flipH="1">
          <a:off x="4933143" y="185328"/>
          <a:ext cx="1693625" cy="557101"/>
        </a:xfrm>
        <a:prstGeom prst="rect">
          <a:avLst/>
        </a:prstGeom>
        <a:solidFill>
          <a:schemeClr val="accent6">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bg1"/>
              </a:solidFill>
              <a:latin typeface="Vollkorn" pitchFamily="2" charset="0"/>
              <a:ea typeface="Vollkorn" pitchFamily="2" charset="0"/>
            </a:rPr>
            <a:t>Governance</a:t>
          </a:r>
        </a:p>
      </xdr:txBody>
    </xdr:sp>
    <xdr:clientData/>
  </xdr:twoCellAnchor>
  <xdr:twoCellAnchor editAs="absolute">
    <xdr:from>
      <xdr:col>1</xdr:col>
      <xdr:colOff>3558624</xdr:colOff>
      <xdr:row>1</xdr:row>
      <xdr:rowOff>3298</xdr:rowOff>
    </xdr:from>
    <xdr:to>
      <xdr:col>2</xdr:col>
      <xdr:colOff>1020176</xdr:colOff>
      <xdr:row>4</xdr:row>
      <xdr:rowOff>5458</xdr:rowOff>
    </xdr:to>
    <xdr:sp macro="" textlink="">
      <xdr:nvSpPr>
        <xdr:cNvPr id="44" name="Rectangle 43">
          <a:hlinkClick xmlns:r="http://schemas.openxmlformats.org/officeDocument/2006/relationships" r:id="rId4"/>
          <a:extLst>
            <a:ext uri="{FF2B5EF4-FFF2-40B4-BE49-F238E27FC236}">
              <a16:creationId xmlns:a16="http://schemas.microsoft.com/office/drawing/2014/main" id="{1B4F3452-A10F-452C-813C-E578B5AA7CC9}"/>
            </a:ext>
          </a:extLst>
        </xdr:cNvPr>
        <xdr:cNvSpPr/>
      </xdr:nvSpPr>
      <xdr:spPr>
        <a:xfrm flipH="1">
          <a:off x="6617510" y="188355"/>
          <a:ext cx="1739637" cy="557332"/>
        </a:xfrm>
        <a:prstGeom prst="rect">
          <a:avLst/>
        </a:prstGeom>
        <a:solidFill>
          <a:schemeClr val="accent6">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bg1"/>
              </a:solidFill>
              <a:latin typeface="Vollkorn" pitchFamily="2" charset="0"/>
              <a:ea typeface="Vollkorn" pitchFamily="2" charset="0"/>
            </a:rPr>
            <a:t>Social</a:t>
          </a:r>
        </a:p>
      </xdr:txBody>
    </xdr:sp>
    <xdr:clientData/>
  </xdr:twoCellAnchor>
  <xdr:twoCellAnchor editAs="absolute">
    <xdr:from>
      <xdr:col>2</xdr:col>
      <xdr:colOff>966801</xdr:colOff>
      <xdr:row>1</xdr:row>
      <xdr:rowOff>3374</xdr:rowOff>
    </xdr:from>
    <xdr:to>
      <xdr:col>4</xdr:col>
      <xdr:colOff>149530</xdr:colOff>
      <xdr:row>4</xdr:row>
      <xdr:rowOff>5534</xdr:rowOff>
    </xdr:to>
    <xdr:sp macro="" textlink="">
      <xdr:nvSpPr>
        <xdr:cNvPr id="45" name="Rectangle 44">
          <a:hlinkClick xmlns:r="http://schemas.openxmlformats.org/officeDocument/2006/relationships" r:id="rId5"/>
          <a:extLst>
            <a:ext uri="{FF2B5EF4-FFF2-40B4-BE49-F238E27FC236}">
              <a16:creationId xmlns:a16="http://schemas.microsoft.com/office/drawing/2014/main" id="{3CA5021F-18E4-46C0-87BC-B8692B41CD6F}"/>
            </a:ext>
          </a:extLst>
        </xdr:cNvPr>
        <xdr:cNvSpPr/>
      </xdr:nvSpPr>
      <xdr:spPr>
        <a:xfrm flipH="1">
          <a:off x="8303772" y="188431"/>
          <a:ext cx="1904158" cy="557332"/>
        </a:xfrm>
        <a:prstGeom prst="rect">
          <a:avLst/>
        </a:prstGeom>
        <a:solidFill>
          <a:schemeClr val="accent6">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bg1"/>
              </a:solidFill>
              <a:latin typeface="Vollkorn" pitchFamily="2" charset="0"/>
              <a:ea typeface="Vollkorn" pitchFamily="2" charset="0"/>
            </a:rPr>
            <a:t>Health &amp; Safety</a:t>
          </a:r>
        </a:p>
      </xdr:txBody>
    </xdr:sp>
    <xdr:clientData/>
  </xdr:twoCellAnchor>
  <xdr:twoCellAnchor editAs="absolute">
    <xdr:from>
      <xdr:col>4</xdr:col>
      <xdr:colOff>146222</xdr:colOff>
      <xdr:row>1</xdr:row>
      <xdr:rowOff>0</xdr:rowOff>
    </xdr:from>
    <xdr:to>
      <xdr:col>5</xdr:col>
      <xdr:colOff>534146</xdr:colOff>
      <xdr:row>4</xdr:row>
      <xdr:rowOff>2160</xdr:rowOff>
    </xdr:to>
    <xdr:sp macro="" textlink="">
      <xdr:nvSpPr>
        <xdr:cNvPr id="46" name="Rectangle 45">
          <a:hlinkClick xmlns:r="http://schemas.openxmlformats.org/officeDocument/2006/relationships" r:id="rId6"/>
          <a:extLst>
            <a:ext uri="{FF2B5EF4-FFF2-40B4-BE49-F238E27FC236}">
              <a16:creationId xmlns:a16="http://schemas.microsoft.com/office/drawing/2014/main" id="{8A953302-F01A-4BD1-BE07-769440DFA9C0}"/>
            </a:ext>
          </a:extLst>
        </xdr:cNvPr>
        <xdr:cNvSpPr/>
      </xdr:nvSpPr>
      <xdr:spPr>
        <a:xfrm flipH="1">
          <a:off x="10204622" y="185057"/>
          <a:ext cx="1748638" cy="557332"/>
        </a:xfrm>
        <a:prstGeom prst="rect">
          <a:avLst/>
        </a:prstGeom>
        <a:solidFill>
          <a:schemeClr val="accent6">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bg1"/>
              </a:solidFill>
              <a:latin typeface="Vollkorn" pitchFamily="2" charset="0"/>
              <a:ea typeface="Vollkorn" pitchFamily="2" charset="0"/>
            </a:rPr>
            <a:t>GRI &amp; SASB</a:t>
          </a:r>
        </a:p>
      </xdr:txBody>
    </xdr:sp>
    <xdr:clientData/>
  </xdr:twoCellAnchor>
  <xdr:twoCellAnchor editAs="absolute">
    <xdr:from>
      <xdr:col>5</xdr:col>
      <xdr:colOff>522003</xdr:colOff>
      <xdr:row>1</xdr:row>
      <xdr:rowOff>616</xdr:rowOff>
    </xdr:from>
    <xdr:to>
      <xdr:col>6</xdr:col>
      <xdr:colOff>26963</xdr:colOff>
      <xdr:row>4</xdr:row>
      <xdr:rowOff>11225</xdr:rowOff>
    </xdr:to>
    <xdr:grpSp>
      <xdr:nvGrpSpPr>
        <xdr:cNvPr id="47" name="Group 46">
          <a:hlinkClick xmlns:r="http://schemas.openxmlformats.org/officeDocument/2006/relationships" r:id="rId7"/>
          <a:extLst>
            <a:ext uri="{FF2B5EF4-FFF2-40B4-BE49-F238E27FC236}">
              <a16:creationId xmlns:a16="http://schemas.microsoft.com/office/drawing/2014/main" id="{8F6873D0-C79A-4BB7-AE9B-B7BE1DF0E273}"/>
            </a:ext>
          </a:extLst>
        </xdr:cNvPr>
        <xdr:cNvGrpSpPr/>
      </xdr:nvGrpSpPr>
      <xdr:grpSpPr>
        <a:xfrm>
          <a:off x="11941117" y="185673"/>
          <a:ext cx="865675" cy="565781"/>
          <a:chOff x="12528306" y="401786"/>
          <a:chExt cx="474518" cy="408502"/>
        </a:xfrm>
        <a:solidFill>
          <a:schemeClr val="accent6">
            <a:lumMod val="40000"/>
            <a:lumOff val="60000"/>
          </a:schemeClr>
        </a:solidFill>
      </xdr:grpSpPr>
      <xdr:sp macro="" textlink="">
        <xdr:nvSpPr>
          <xdr:cNvPr id="48" name="Rectangle 47">
            <a:extLst>
              <a:ext uri="{FF2B5EF4-FFF2-40B4-BE49-F238E27FC236}">
                <a16:creationId xmlns:a16="http://schemas.microsoft.com/office/drawing/2014/main" id="{EC446375-FADC-2EC7-5122-3432E7CF7D67}"/>
              </a:ext>
            </a:extLst>
          </xdr:cNvPr>
          <xdr:cNvSpPr/>
        </xdr:nvSpPr>
        <xdr:spPr>
          <a:xfrm flipH="1">
            <a:off x="12528306" y="401786"/>
            <a:ext cx="474518" cy="408502"/>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bg1"/>
              </a:solidFill>
            </a:endParaRPr>
          </a:p>
        </xdr:txBody>
      </xdr:sp>
      <xdr:pic>
        <xdr:nvPicPr>
          <xdr:cNvPr id="49" name="Picture 48">
            <a:extLst>
              <a:ext uri="{FF2B5EF4-FFF2-40B4-BE49-F238E27FC236}">
                <a16:creationId xmlns:a16="http://schemas.microsoft.com/office/drawing/2014/main" id="{31D0B699-9FB8-F498-AF5F-0A51B794E71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645424" y="442549"/>
            <a:ext cx="241432" cy="313775"/>
          </a:xfrm>
          <a:prstGeom prst="rect">
            <a:avLst/>
          </a:prstGeom>
          <a:grpFill/>
        </xdr:spPr>
      </xdr:pic>
    </xdr:grpSp>
    <xdr:clientData/>
  </xdr:twoCellAnchor>
  <xdr:twoCellAnchor editAs="oneCell">
    <xdr:from>
      <xdr:col>0</xdr:col>
      <xdr:colOff>0</xdr:colOff>
      <xdr:row>1</xdr:row>
      <xdr:rowOff>0</xdr:rowOff>
    </xdr:from>
    <xdr:to>
      <xdr:col>0</xdr:col>
      <xdr:colOff>1538288</xdr:colOff>
      <xdr:row>4</xdr:row>
      <xdr:rowOff>42261</xdr:rowOff>
    </xdr:to>
    <xdr:pic>
      <xdr:nvPicPr>
        <xdr:cNvPr id="50" name="Picture 49">
          <a:extLst>
            <a:ext uri="{FF2B5EF4-FFF2-40B4-BE49-F238E27FC236}">
              <a16:creationId xmlns:a16="http://schemas.microsoft.com/office/drawing/2014/main" id="{5C1C75F4-113F-4589-B2EA-3A314BFAF46F}"/>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0682" r="7162"/>
        <a:stretch/>
      </xdr:blipFill>
      <xdr:spPr bwMode="auto">
        <a:xfrm>
          <a:off x="0" y="185057"/>
          <a:ext cx="1538288" cy="597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10371</xdr:rowOff>
    </xdr:from>
    <xdr:to>
      <xdr:col>0</xdr:col>
      <xdr:colOff>2876550</xdr:colOff>
      <xdr:row>54</xdr:row>
      <xdr:rowOff>20743</xdr:rowOff>
    </xdr:to>
    <xdr:sp macro="" textlink="">
      <xdr:nvSpPr>
        <xdr:cNvPr id="2" name="Rectangle 1">
          <a:extLst>
            <a:ext uri="{FF2B5EF4-FFF2-40B4-BE49-F238E27FC236}">
              <a16:creationId xmlns:a16="http://schemas.microsoft.com/office/drawing/2014/main" id="{3A1EC393-48F7-4189-830E-862F7E9FCF3F}"/>
            </a:ext>
          </a:extLst>
        </xdr:cNvPr>
        <xdr:cNvSpPr/>
      </xdr:nvSpPr>
      <xdr:spPr>
        <a:xfrm>
          <a:off x="0" y="1206711"/>
          <a:ext cx="2876550" cy="10129732"/>
        </a:xfrm>
        <a:prstGeom prst="rect">
          <a:avLst/>
        </a:prstGeom>
        <a:solidFill>
          <a:schemeClr val="accent5"/>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lIns="182880" tIns="182880" rIns="182880" rtlCol="0" anchor="t"/>
        <a:lstStyle/>
        <a:p>
          <a:pPr lvl="0" algn="l"/>
          <a:r>
            <a:rPr lang="en-CA" sz="1000">
              <a:solidFill>
                <a:schemeClr val="bg1"/>
              </a:solidFill>
            </a:rPr>
            <a:t>1 As of calendar year end. Director age metric remains unchanged from 2024 to 2025 reflecting a board departure in 2025. </a:t>
          </a:r>
        </a:p>
        <a:p>
          <a:pPr lvl="0" algn="l"/>
          <a:endParaRPr lang="en-CA" sz="1000">
            <a:solidFill>
              <a:schemeClr val="bg1"/>
            </a:solidFill>
          </a:endParaRPr>
        </a:p>
        <a:p>
          <a:pPr lvl="0" algn="l"/>
          <a:r>
            <a:rPr lang="en-CA" sz="1000">
              <a:solidFill>
                <a:schemeClr val="bg1"/>
              </a:solidFill>
            </a:rPr>
            <a:t>2 Defined as, Black, Indigenous and other people of colour, individuals who identify as LGBTQ2S+ and people with disabilities</a:t>
          </a:r>
        </a:p>
        <a:p>
          <a:pPr lvl="0" algn="l"/>
          <a:endParaRPr lang="en-CA" sz="1000">
            <a:solidFill>
              <a:schemeClr val="bg1"/>
            </a:solidFill>
          </a:endParaRPr>
        </a:p>
        <a:p>
          <a:pPr lvl="0" algn="l"/>
          <a:r>
            <a:rPr lang="en-CA" sz="1000">
              <a:solidFill>
                <a:schemeClr val="bg1"/>
              </a:solidFill>
            </a:rPr>
            <a:t>3 Added annual attestation requirements in 2024.</a:t>
          </a:r>
        </a:p>
      </xdr:txBody>
    </xdr:sp>
    <xdr:clientData/>
  </xdr:twoCellAnchor>
  <xdr:twoCellAnchor>
    <xdr:from>
      <xdr:col>0</xdr:col>
      <xdr:colOff>1562993</xdr:colOff>
      <xdr:row>0</xdr:row>
      <xdr:rowOff>172934</xdr:rowOff>
    </xdr:from>
    <xdr:to>
      <xdr:col>1</xdr:col>
      <xdr:colOff>124728</xdr:colOff>
      <xdr:row>4</xdr:row>
      <xdr:rowOff>11849</xdr:rowOff>
    </xdr:to>
    <xdr:sp macro="" textlink="">
      <xdr:nvSpPr>
        <xdr:cNvPr id="15" name="Rectangle 14">
          <a:hlinkClick xmlns:r="http://schemas.openxmlformats.org/officeDocument/2006/relationships" r:id="rId1"/>
          <a:extLst>
            <a:ext uri="{FF2B5EF4-FFF2-40B4-BE49-F238E27FC236}">
              <a16:creationId xmlns:a16="http://schemas.microsoft.com/office/drawing/2014/main" id="{37EADAD0-4409-463C-9753-52DA46384A04}"/>
            </a:ext>
          </a:extLst>
        </xdr:cNvPr>
        <xdr:cNvSpPr/>
      </xdr:nvSpPr>
      <xdr:spPr>
        <a:xfrm flipH="1">
          <a:off x="1562993" y="172934"/>
          <a:ext cx="1620621" cy="579144"/>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accent5">
                  <a:lumMod val="75000"/>
                </a:schemeClr>
              </a:solidFill>
              <a:latin typeface="Vollkorn" pitchFamily="2" charset="0"/>
              <a:ea typeface="Vollkorn" pitchFamily="2" charset="0"/>
            </a:rPr>
            <a:t>Overview</a:t>
          </a:r>
        </a:p>
      </xdr:txBody>
    </xdr:sp>
    <xdr:clientData/>
  </xdr:twoCellAnchor>
  <xdr:twoCellAnchor>
    <xdr:from>
      <xdr:col>1</xdr:col>
      <xdr:colOff>119893</xdr:colOff>
      <xdr:row>0</xdr:row>
      <xdr:rowOff>175187</xdr:rowOff>
    </xdr:from>
    <xdr:to>
      <xdr:col>1</xdr:col>
      <xdr:colOff>1822160</xdr:colOff>
      <xdr:row>4</xdr:row>
      <xdr:rowOff>11757</xdr:rowOff>
    </xdr:to>
    <xdr:sp macro="" textlink="">
      <xdr:nvSpPr>
        <xdr:cNvPr id="16" name="Rectangle 15">
          <a:hlinkClick xmlns:r="http://schemas.openxmlformats.org/officeDocument/2006/relationships" r:id="rId2"/>
          <a:extLst>
            <a:ext uri="{FF2B5EF4-FFF2-40B4-BE49-F238E27FC236}">
              <a16:creationId xmlns:a16="http://schemas.microsoft.com/office/drawing/2014/main" id="{CEFF63F2-F595-477C-9687-2DCCE74F0520}"/>
            </a:ext>
          </a:extLst>
        </xdr:cNvPr>
        <xdr:cNvSpPr/>
      </xdr:nvSpPr>
      <xdr:spPr>
        <a:xfrm flipH="1">
          <a:off x="3178779" y="175187"/>
          <a:ext cx="1702267" cy="576799"/>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accent5">
                  <a:lumMod val="75000"/>
                </a:schemeClr>
              </a:solidFill>
              <a:latin typeface="Vollkorn" pitchFamily="2" charset="0"/>
              <a:ea typeface="Vollkorn" pitchFamily="2" charset="0"/>
            </a:rPr>
            <a:t>Environment</a:t>
          </a:r>
        </a:p>
      </xdr:txBody>
    </xdr:sp>
    <xdr:clientData/>
  </xdr:twoCellAnchor>
  <xdr:twoCellAnchor>
    <xdr:from>
      <xdr:col>1</xdr:col>
      <xdr:colOff>1817200</xdr:colOff>
      <xdr:row>0</xdr:row>
      <xdr:rowOff>169832</xdr:rowOff>
    </xdr:from>
    <xdr:to>
      <xdr:col>1</xdr:col>
      <xdr:colOff>3510825</xdr:colOff>
      <xdr:row>4</xdr:row>
      <xdr:rowOff>9757</xdr:rowOff>
    </xdr:to>
    <xdr:sp macro="" textlink="">
      <xdr:nvSpPr>
        <xdr:cNvPr id="17" name="Rectangle 16">
          <a:hlinkClick xmlns:r="http://schemas.openxmlformats.org/officeDocument/2006/relationships" r:id="rId3"/>
          <a:extLst>
            <a:ext uri="{FF2B5EF4-FFF2-40B4-BE49-F238E27FC236}">
              <a16:creationId xmlns:a16="http://schemas.microsoft.com/office/drawing/2014/main" id="{EC29FC34-839F-421C-887B-7A6F8AD9B522}"/>
            </a:ext>
          </a:extLst>
        </xdr:cNvPr>
        <xdr:cNvSpPr/>
      </xdr:nvSpPr>
      <xdr:spPr>
        <a:xfrm flipH="1">
          <a:off x="4876086" y="169832"/>
          <a:ext cx="1693625" cy="580154"/>
        </a:xfrm>
        <a:prstGeom prst="rect">
          <a:avLst/>
        </a:prstGeom>
        <a:solidFill>
          <a:schemeClr val="accent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bg1"/>
              </a:solidFill>
              <a:latin typeface="Vollkorn" pitchFamily="2" charset="0"/>
              <a:ea typeface="Vollkorn" pitchFamily="2" charset="0"/>
            </a:rPr>
            <a:t>Governance</a:t>
          </a:r>
        </a:p>
      </xdr:txBody>
    </xdr:sp>
    <xdr:clientData/>
  </xdr:twoCellAnchor>
  <xdr:twoCellAnchor>
    <xdr:from>
      <xdr:col>1</xdr:col>
      <xdr:colOff>3501567</xdr:colOff>
      <xdr:row>0</xdr:row>
      <xdr:rowOff>172859</xdr:rowOff>
    </xdr:from>
    <xdr:to>
      <xdr:col>2</xdr:col>
      <xdr:colOff>971442</xdr:colOff>
      <xdr:row>4</xdr:row>
      <xdr:rowOff>13015</xdr:rowOff>
    </xdr:to>
    <xdr:sp macro="" textlink="">
      <xdr:nvSpPr>
        <xdr:cNvPr id="18" name="Rectangle 17">
          <a:hlinkClick xmlns:r="http://schemas.openxmlformats.org/officeDocument/2006/relationships" r:id="rId4"/>
          <a:extLst>
            <a:ext uri="{FF2B5EF4-FFF2-40B4-BE49-F238E27FC236}">
              <a16:creationId xmlns:a16="http://schemas.microsoft.com/office/drawing/2014/main" id="{A44CDE1C-D5AD-446B-991E-F0207DA7E2F8}"/>
            </a:ext>
          </a:extLst>
        </xdr:cNvPr>
        <xdr:cNvSpPr/>
      </xdr:nvSpPr>
      <xdr:spPr>
        <a:xfrm flipH="1">
          <a:off x="6560453" y="172859"/>
          <a:ext cx="1737075" cy="580385"/>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accent5">
                  <a:lumMod val="75000"/>
                </a:schemeClr>
              </a:solidFill>
              <a:latin typeface="Vollkorn" pitchFamily="2" charset="0"/>
              <a:ea typeface="Vollkorn" pitchFamily="2" charset="0"/>
            </a:rPr>
            <a:t>Social</a:t>
          </a:r>
        </a:p>
      </xdr:txBody>
    </xdr:sp>
    <xdr:clientData/>
  </xdr:twoCellAnchor>
  <xdr:twoCellAnchor>
    <xdr:from>
      <xdr:col>2</xdr:col>
      <xdr:colOff>918067</xdr:colOff>
      <xdr:row>0</xdr:row>
      <xdr:rowOff>172935</xdr:rowOff>
    </xdr:from>
    <xdr:to>
      <xdr:col>4</xdr:col>
      <xdr:colOff>114885</xdr:colOff>
      <xdr:row>4</xdr:row>
      <xdr:rowOff>13091</xdr:rowOff>
    </xdr:to>
    <xdr:sp macro="" textlink="">
      <xdr:nvSpPr>
        <xdr:cNvPr id="19" name="Rectangle 18">
          <a:hlinkClick xmlns:r="http://schemas.openxmlformats.org/officeDocument/2006/relationships" r:id="rId5"/>
          <a:extLst>
            <a:ext uri="{FF2B5EF4-FFF2-40B4-BE49-F238E27FC236}">
              <a16:creationId xmlns:a16="http://schemas.microsoft.com/office/drawing/2014/main" id="{43BA6C21-F9C6-4EAA-8CC4-B343A8BD7ECB}"/>
            </a:ext>
          </a:extLst>
        </xdr:cNvPr>
        <xdr:cNvSpPr/>
      </xdr:nvSpPr>
      <xdr:spPr>
        <a:xfrm flipH="1">
          <a:off x="8244153" y="172935"/>
          <a:ext cx="1918246" cy="580385"/>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accent5">
                  <a:lumMod val="75000"/>
                </a:schemeClr>
              </a:solidFill>
              <a:latin typeface="Vollkorn" pitchFamily="2" charset="0"/>
              <a:ea typeface="Vollkorn" pitchFamily="2" charset="0"/>
            </a:rPr>
            <a:t>Health &amp; Safety</a:t>
          </a:r>
        </a:p>
      </xdr:txBody>
    </xdr:sp>
    <xdr:clientData/>
  </xdr:twoCellAnchor>
  <xdr:twoCellAnchor>
    <xdr:from>
      <xdr:col>4</xdr:col>
      <xdr:colOff>111577</xdr:colOff>
      <xdr:row>0</xdr:row>
      <xdr:rowOff>169561</xdr:rowOff>
    </xdr:from>
    <xdr:to>
      <xdr:col>5</xdr:col>
      <xdr:colOff>506543</xdr:colOff>
      <xdr:row>4</xdr:row>
      <xdr:rowOff>9717</xdr:rowOff>
    </xdr:to>
    <xdr:sp macro="" textlink="">
      <xdr:nvSpPr>
        <xdr:cNvPr id="20" name="Rectangle 19">
          <a:hlinkClick xmlns:r="http://schemas.openxmlformats.org/officeDocument/2006/relationships" r:id="rId6"/>
          <a:extLst>
            <a:ext uri="{FF2B5EF4-FFF2-40B4-BE49-F238E27FC236}">
              <a16:creationId xmlns:a16="http://schemas.microsoft.com/office/drawing/2014/main" id="{DD374CFA-D2D4-4A5B-9D2C-07459938A367}"/>
            </a:ext>
          </a:extLst>
        </xdr:cNvPr>
        <xdr:cNvSpPr/>
      </xdr:nvSpPr>
      <xdr:spPr>
        <a:xfrm flipH="1">
          <a:off x="10159091" y="169561"/>
          <a:ext cx="1755681" cy="580385"/>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accent5">
                  <a:lumMod val="75000"/>
                </a:schemeClr>
              </a:solidFill>
              <a:latin typeface="Vollkorn" pitchFamily="2" charset="0"/>
              <a:ea typeface="Vollkorn" pitchFamily="2" charset="0"/>
            </a:rPr>
            <a:t>GRI &amp; SASB</a:t>
          </a:r>
        </a:p>
      </xdr:txBody>
    </xdr:sp>
    <xdr:clientData/>
  </xdr:twoCellAnchor>
  <xdr:twoCellAnchor>
    <xdr:from>
      <xdr:col>5</xdr:col>
      <xdr:colOff>494400</xdr:colOff>
      <xdr:row>0</xdr:row>
      <xdr:rowOff>170178</xdr:rowOff>
    </xdr:from>
    <xdr:to>
      <xdr:col>5</xdr:col>
      <xdr:colOff>1360075</xdr:colOff>
      <xdr:row>4</xdr:row>
      <xdr:rowOff>8966</xdr:rowOff>
    </xdr:to>
    <xdr:grpSp>
      <xdr:nvGrpSpPr>
        <xdr:cNvPr id="26" name="Group 25">
          <a:hlinkClick xmlns:r="http://schemas.openxmlformats.org/officeDocument/2006/relationships" r:id="rId7"/>
          <a:extLst>
            <a:ext uri="{FF2B5EF4-FFF2-40B4-BE49-F238E27FC236}">
              <a16:creationId xmlns:a16="http://schemas.microsoft.com/office/drawing/2014/main" id="{408022B6-4F1C-CC3F-55DB-84660BAA483B}"/>
            </a:ext>
          </a:extLst>
        </xdr:cNvPr>
        <xdr:cNvGrpSpPr/>
      </xdr:nvGrpSpPr>
      <xdr:grpSpPr>
        <a:xfrm>
          <a:off x="11902629" y="170178"/>
          <a:ext cx="865675" cy="579017"/>
          <a:chOff x="11902629" y="170178"/>
          <a:chExt cx="865675" cy="579017"/>
        </a:xfrm>
      </xdr:grpSpPr>
      <xdr:sp macro="" textlink="">
        <xdr:nvSpPr>
          <xdr:cNvPr id="22" name="Rectangle 21">
            <a:extLst>
              <a:ext uri="{FF2B5EF4-FFF2-40B4-BE49-F238E27FC236}">
                <a16:creationId xmlns:a16="http://schemas.microsoft.com/office/drawing/2014/main" id="{C08F17DB-D702-F6E9-8E63-05A060E88035}"/>
              </a:ext>
            </a:extLst>
          </xdr:cNvPr>
          <xdr:cNvSpPr/>
        </xdr:nvSpPr>
        <xdr:spPr>
          <a:xfrm flipH="1">
            <a:off x="11902629" y="170178"/>
            <a:ext cx="865675" cy="579017"/>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accent5">
                  <a:lumMod val="75000"/>
                </a:schemeClr>
              </a:solidFill>
            </a:endParaRPr>
          </a:p>
        </xdr:txBody>
      </xdr:sp>
      <xdr:pic>
        <xdr:nvPicPr>
          <xdr:cNvPr id="23" name="Picture 22">
            <a:extLst>
              <a:ext uri="{FF2B5EF4-FFF2-40B4-BE49-F238E27FC236}">
                <a16:creationId xmlns:a16="http://schemas.microsoft.com/office/drawing/2014/main" id="{24637E87-1CD0-36C7-7A4C-E063677FFDB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116290" y="227956"/>
            <a:ext cx="440450" cy="444749"/>
          </a:xfrm>
          <a:prstGeom prst="rect">
            <a:avLst/>
          </a:prstGeom>
          <a:solidFill>
            <a:schemeClr val="accent5">
              <a:lumMod val="40000"/>
              <a:lumOff val="60000"/>
            </a:schemeClr>
          </a:solidFill>
        </xdr:spPr>
      </xdr:pic>
    </xdr:grpSp>
    <xdr:clientData/>
  </xdr:twoCellAnchor>
  <xdr:twoCellAnchor editAs="oneCell">
    <xdr:from>
      <xdr:col>0</xdr:col>
      <xdr:colOff>0</xdr:colOff>
      <xdr:row>1</xdr:row>
      <xdr:rowOff>0</xdr:rowOff>
    </xdr:from>
    <xdr:to>
      <xdr:col>0</xdr:col>
      <xdr:colOff>1538288</xdr:colOff>
      <xdr:row>4</xdr:row>
      <xdr:rowOff>42261</xdr:rowOff>
    </xdr:to>
    <xdr:pic>
      <xdr:nvPicPr>
        <xdr:cNvPr id="25" name="Picture 24">
          <a:extLst>
            <a:ext uri="{FF2B5EF4-FFF2-40B4-BE49-F238E27FC236}">
              <a16:creationId xmlns:a16="http://schemas.microsoft.com/office/drawing/2014/main" id="{17AA1408-8379-4913-824B-A1EA437D40EE}"/>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0682" r="7162"/>
        <a:stretch/>
      </xdr:blipFill>
      <xdr:spPr bwMode="auto">
        <a:xfrm>
          <a:off x="0" y="185057"/>
          <a:ext cx="1538288" cy="597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6</xdr:row>
      <xdr:rowOff>8463</xdr:rowOff>
    </xdr:from>
    <xdr:to>
      <xdr:col>0</xdr:col>
      <xdr:colOff>2880360</xdr:colOff>
      <xdr:row>72</xdr:row>
      <xdr:rowOff>0</xdr:rowOff>
    </xdr:to>
    <xdr:sp macro="" textlink="">
      <xdr:nvSpPr>
        <xdr:cNvPr id="13" name="Rectangle 12">
          <a:extLst>
            <a:ext uri="{FF2B5EF4-FFF2-40B4-BE49-F238E27FC236}">
              <a16:creationId xmlns:a16="http://schemas.microsoft.com/office/drawing/2014/main" id="{6B1B731D-ED25-4D38-B3FE-3443BA2D667A}"/>
            </a:ext>
          </a:extLst>
        </xdr:cNvPr>
        <xdr:cNvSpPr/>
      </xdr:nvSpPr>
      <xdr:spPr>
        <a:xfrm>
          <a:off x="0" y="1120087"/>
          <a:ext cx="2880360" cy="14514360"/>
        </a:xfrm>
        <a:prstGeom prst="rect">
          <a:avLst/>
        </a:prstGeom>
        <a:solidFill>
          <a:srgbClr val="93C6D6"/>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lIns="182880" tIns="182880" rIns="182880" rtlCol="0" anchor="t"/>
        <a:lstStyle/>
        <a:p>
          <a:pPr lvl="0" algn="l"/>
          <a:r>
            <a:rPr lang="en-CA" sz="900">
              <a:solidFill>
                <a:schemeClr val="bg1"/>
              </a:solidFill>
            </a:rPr>
            <a:t>1 As of calendar year end.</a:t>
          </a:r>
        </a:p>
        <a:p>
          <a:pPr lvl="0" algn="l"/>
          <a:endParaRPr lang="en-CA" sz="900">
            <a:solidFill>
              <a:schemeClr val="bg1"/>
            </a:solidFill>
          </a:endParaRPr>
        </a:p>
        <a:p>
          <a:pPr lvl="0" algn="l"/>
          <a:r>
            <a:rPr lang="en-CA" sz="900">
              <a:solidFill>
                <a:schemeClr val="bg1"/>
              </a:solidFill>
            </a:rPr>
            <a:t>2 Male turnover rates reflects the retiremenets of two members in 2025</a:t>
          </a:r>
        </a:p>
        <a:p>
          <a:pPr lvl="0" algn="l"/>
          <a:endParaRPr lang="en-CA" sz="900">
            <a:solidFill>
              <a:schemeClr val="bg1"/>
            </a:solidFill>
          </a:endParaRPr>
        </a:p>
        <a:p>
          <a:pPr lvl="0" algn="l"/>
          <a:r>
            <a:rPr lang="en-CA" sz="900">
              <a:solidFill>
                <a:schemeClr val="bg1"/>
              </a:solidFill>
            </a:rPr>
            <a:t>3 BIPOC: Black Indigenous, or People of Colour.</a:t>
          </a:r>
        </a:p>
        <a:p>
          <a:pPr lvl="0" algn="l"/>
          <a:endParaRPr lang="en-CA" sz="900">
            <a:solidFill>
              <a:schemeClr val="bg1"/>
            </a:solidFill>
          </a:endParaRPr>
        </a:p>
        <a:p>
          <a:pPr lvl="0" algn="l"/>
          <a:r>
            <a:rPr lang="en-CA" sz="900">
              <a:solidFill>
                <a:schemeClr val="bg1"/>
              </a:solidFill>
            </a:rPr>
            <a:t>4 For definitions, see</a:t>
          </a:r>
          <a:r>
            <a:rPr lang="en-CA" sz="900" baseline="0">
              <a:solidFill>
                <a:schemeClr val="bg1"/>
              </a:solidFill>
            </a:rPr>
            <a:t> </a:t>
          </a:r>
          <a:r>
            <a:rPr lang="en-CA" sz="900">
              <a:solidFill>
                <a:schemeClr val="bg1"/>
              </a:solidFill>
            </a:rPr>
            <a:t>https://www.ontariolivingwage.ca/updated_2025_rates and https://www.policyalternatives.ca/wp-content/uploads/2025/08/2025-Living-Wages-for-NL-NS-and-PEI-Too-many-workers-struggle-to-make-ends-meet-1.pdf</a:t>
          </a:r>
        </a:p>
        <a:p>
          <a:pPr lvl="0" algn="l"/>
          <a:endParaRPr lang="en-CA" sz="900">
            <a:solidFill>
              <a:schemeClr val="bg1"/>
            </a:solidFill>
          </a:endParaRPr>
        </a:p>
        <a:p>
          <a:pPr lvl="0" algn="l"/>
          <a:r>
            <a:rPr lang="en-CA" sz="900">
              <a:solidFill>
                <a:schemeClr val="bg1"/>
              </a:solidFill>
            </a:rPr>
            <a:t>5 Introduced mandatory ethics training for all FT employees in 2025;  2024 numbers includes  mandatory ethics training for CPAs and PGEOs.</a:t>
          </a:r>
        </a:p>
      </xdr:txBody>
    </xdr:sp>
    <xdr:clientData/>
  </xdr:twoCellAnchor>
  <xdr:twoCellAnchor>
    <xdr:from>
      <xdr:col>0</xdr:col>
      <xdr:colOff>1595650</xdr:colOff>
      <xdr:row>1</xdr:row>
      <xdr:rowOff>7087</xdr:rowOff>
    </xdr:from>
    <xdr:to>
      <xdr:col>1</xdr:col>
      <xdr:colOff>157385</xdr:colOff>
      <xdr:row>4</xdr:row>
      <xdr:rowOff>31059</xdr:rowOff>
    </xdr:to>
    <xdr:sp macro="" textlink="">
      <xdr:nvSpPr>
        <xdr:cNvPr id="22" name="Rectangle 21">
          <a:hlinkClick xmlns:r="http://schemas.openxmlformats.org/officeDocument/2006/relationships" r:id="rId1"/>
          <a:extLst>
            <a:ext uri="{FF2B5EF4-FFF2-40B4-BE49-F238E27FC236}">
              <a16:creationId xmlns:a16="http://schemas.microsoft.com/office/drawing/2014/main" id="{79380708-BDD4-FF44-5703-234041652D25}"/>
            </a:ext>
          </a:extLst>
        </xdr:cNvPr>
        <xdr:cNvSpPr/>
      </xdr:nvSpPr>
      <xdr:spPr>
        <a:xfrm flipH="1">
          <a:off x="1595650" y="192144"/>
          <a:ext cx="1620621" cy="579144"/>
        </a:xfrm>
        <a:prstGeom prst="rect">
          <a:avLst/>
        </a:prstGeom>
        <a:solidFill>
          <a:srgbClr val="F0F7F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rgbClr val="678B96"/>
              </a:solidFill>
              <a:latin typeface="Vollkorn" pitchFamily="2" charset="0"/>
              <a:ea typeface="Vollkorn" pitchFamily="2" charset="0"/>
            </a:rPr>
            <a:t>Overview</a:t>
          </a:r>
        </a:p>
      </xdr:txBody>
    </xdr:sp>
    <xdr:clientData/>
  </xdr:twoCellAnchor>
  <xdr:twoCellAnchor>
    <xdr:from>
      <xdr:col>1</xdr:col>
      <xdr:colOff>152550</xdr:colOff>
      <xdr:row>1</xdr:row>
      <xdr:rowOff>9340</xdr:rowOff>
    </xdr:from>
    <xdr:to>
      <xdr:col>1</xdr:col>
      <xdr:colOff>1854817</xdr:colOff>
      <xdr:row>4</xdr:row>
      <xdr:rowOff>30967</xdr:rowOff>
    </xdr:to>
    <xdr:sp macro="" textlink="">
      <xdr:nvSpPr>
        <xdr:cNvPr id="23" name="Rectangle 22">
          <a:hlinkClick xmlns:r="http://schemas.openxmlformats.org/officeDocument/2006/relationships" r:id="rId2"/>
          <a:extLst>
            <a:ext uri="{FF2B5EF4-FFF2-40B4-BE49-F238E27FC236}">
              <a16:creationId xmlns:a16="http://schemas.microsoft.com/office/drawing/2014/main" id="{92623DB5-57FF-4429-736A-DF4558B5BFD9}"/>
            </a:ext>
          </a:extLst>
        </xdr:cNvPr>
        <xdr:cNvSpPr/>
      </xdr:nvSpPr>
      <xdr:spPr>
        <a:xfrm flipH="1">
          <a:off x="3211436" y="194397"/>
          <a:ext cx="1702267" cy="576799"/>
        </a:xfrm>
        <a:prstGeom prst="rect">
          <a:avLst/>
        </a:prstGeom>
        <a:solidFill>
          <a:srgbClr val="F0F7F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rgbClr val="678B96"/>
              </a:solidFill>
              <a:latin typeface="Vollkorn" pitchFamily="2" charset="0"/>
              <a:ea typeface="Vollkorn" pitchFamily="2" charset="0"/>
            </a:rPr>
            <a:t>Environment</a:t>
          </a:r>
        </a:p>
      </xdr:txBody>
    </xdr:sp>
    <xdr:clientData/>
  </xdr:twoCellAnchor>
  <xdr:twoCellAnchor>
    <xdr:from>
      <xdr:col>1</xdr:col>
      <xdr:colOff>1849857</xdr:colOff>
      <xdr:row>1</xdr:row>
      <xdr:rowOff>3985</xdr:rowOff>
    </xdr:from>
    <xdr:to>
      <xdr:col>1</xdr:col>
      <xdr:colOff>3543482</xdr:colOff>
      <xdr:row>4</xdr:row>
      <xdr:rowOff>28967</xdr:rowOff>
    </xdr:to>
    <xdr:sp macro="" textlink="">
      <xdr:nvSpPr>
        <xdr:cNvPr id="24" name="Rectangle 23">
          <a:hlinkClick xmlns:r="http://schemas.openxmlformats.org/officeDocument/2006/relationships" r:id="rId3"/>
          <a:extLst>
            <a:ext uri="{FF2B5EF4-FFF2-40B4-BE49-F238E27FC236}">
              <a16:creationId xmlns:a16="http://schemas.microsoft.com/office/drawing/2014/main" id="{D06782EB-62EB-5A79-1580-609AD6C71497}"/>
            </a:ext>
          </a:extLst>
        </xdr:cNvPr>
        <xdr:cNvSpPr/>
      </xdr:nvSpPr>
      <xdr:spPr>
        <a:xfrm flipH="1">
          <a:off x="4908743" y="189042"/>
          <a:ext cx="1693625" cy="580154"/>
        </a:xfrm>
        <a:prstGeom prst="rect">
          <a:avLst/>
        </a:prstGeom>
        <a:solidFill>
          <a:srgbClr val="F0F7F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rgbClr val="678B96"/>
              </a:solidFill>
              <a:latin typeface="Vollkorn" pitchFamily="2" charset="0"/>
              <a:ea typeface="Vollkorn" pitchFamily="2" charset="0"/>
            </a:rPr>
            <a:t>Governance</a:t>
          </a:r>
        </a:p>
      </xdr:txBody>
    </xdr:sp>
    <xdr:clientData/>
  </xdr:twoCellAnchor>
  <xdr:twoCellAnchor>
    <xdr:from>
      <xdr:col>1</xdr:col>
      <xdr:colOff>3534224</xdr:colOff>
      <xdr:row>1</xdr:row>
      <xdr:rowOff>7012</xdr:rowOff>
    </xdr:from>
    <xdr:to>
      <xdr:col>2</xdr:col>
      <xdr:colOff>982328</xdr:colOff>
      <xdr:row>4</xdr:row>
      <xdr:rowOff>32225</xdr:rowOff>
    </xdr:to>
    <xdr:sp macro="" textlink="">
      <xdr:nvSpPr>
        <xdr:cNvPr id="25" name="Rectangle 24">
          <a:hlinkClick xmlns:r="http://schemas.openxmlformats.org/officeDocument/2006/relationships" r:id="rId4"/>
          <a:extLst>
            <a:ext uri="{FF2B5EF4-FFF2-40B4-BE49-F238E27FC236}">
              <a16:creationId xmlns:a16="http://schemas.microsoft.com/office/drawing/2014/main" id="{7402D515-3C08-5117-C607-9847D81E96F8}"/>
            </a:ext>
          </a:extLst>
        </xdr:cNvPr>
        <xdr:cNvSpPr/>
      </xdr:nvSpPr>
      <xdr:spPr>
        <a:xfrm flipH="1">
          <a:off x="6593110" y="192069"/>
          <a:ext cx="1737075" cy="580385"/>
        </a:xfrm>
        <a:prstGeom prst="rect">
          <a:avLst/>
        </a:prstGeom>
        <a:solidFill>
          <a:srgbClr val="93C6D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bg1"/>
              </a:solidFill>
              <a:latin typeface="Vollkorn" pitchFamily="2" charset="0"/>
              <a:ea typeface="Vollkorn" pitchFamily="2" charset="0"/>
            </a:rPr>
            <a:t>Social</a:t>
          </a:r>
        </a:p>
      </xdr:txBody>
    </xdr:sp>
    <xdr:clientData/>
  </xdr:twoCellAnchor>
  <xdr:twoCellAnchor>
    <xdr:from>
      <xdr:col>2</xdr:col>
      <xdr:colOff>928953</xdr:colOff>
      <xdr:row>1</xdr:row>
      <xdr:rowOff>7088</xdr:rowOff>
    </xdr:from>
    <xdr:to>
      <xdr:col>4</xdr:col>
      <xdr:colOff>125770</xdr:colOff>
      <xdr:row>4</xdr:row>
      <xdr:rowOff>32301</xdr:rowOff>
    </xdr:to>
    <xdr:sp macro="" textlink="">
      <xdr:nvSpPr>
        <xdr:cNvPr id="26" name="Rectangle 25">
          <a:hlinkClick xmlns:r="http://schemas.openxmlformats.org/officeDocument/2006/relationships" r:id="rId5"/>
          <a:extLst>
            <a:ext uri="{FF2B5EF4-FFF2-40B4-BE49-F238E27FC236}">
              <a16:creationId xmlns:a16="http://schemas.microsoft.com/office/drawing/2014/main" id="{F756950D-63B4-85C9-F490-7CD2C5607235}"/>
            </a:ext>
          </a:extLst>
        </xdr:cNvPr>
        <xdr:cNvSpPr/>
      </xdr:nvSpPr>
      <xdr:spPr>
        <a:xfrm flipH="1">
          <a:off x="8276810" y="192145"/>
          <a:ext cx="1918246" cy="580385"/>
        </a:xfrm>
        <a:prstGeom prst="rect">
          <a:avLst/>
        </a:prstGeom>
        <a:solidFill>
          <a:srgbClr val="F0F7F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rgbClr val="678B96"/>
              </a:solidFill>
              <a:latin typeface="Vollkorn" pitchFamily="2" charset="0"/>
              <a:ea typeface="Vollkorn" pitchFamily="2" charset="0"/>
            </a:rPr>
            <a:t>Health &amp; Safety</a:t>
          </a:r>
        </a:p>
      </xdr:txBody>
    </xdr:sp>
    <xdr:clientData/>
  </xdr:twoCellAnchor>
  <xdr:twoCellAnchor>
    <xdr:from>
      <xdr:col>4</xdr:col>
      <xdr:colOff>122462</xdr:colOff>
      <xdr:row>1</xdr:row>
      <xdr:rowOff>3714</xdr:rowOff>
    </xdr:from>
    <xdr:to>
      <xdr:col>5</xdr:col>
      <xdr:colOff>517429</xdr:colOff>
      <xdr:row>4</xdr:row>
      <xdr:rowOff>28927</xdr:rowOff>
    </xdr:to>
    <xdr:sp macro="" textlink="">
      <xdr:nvSpPr>
        <xdr:cNvPr id="27" name="Rectangle 26">
          <a:hlinkClick xmlns:r="http://schemas.openxmlformats.org/officeDocument/2006/relationships" r:id="rId6"/>
          <a:extLst>
            <a:ext uri="{FF2B5EF4-FFF2-40B4-BE49-F238E27FC236}">
              <a16:creationId xmlns:a16="http://schemas.microsoft.com/office/drawing/2014/main" id="{AB098C2C-FEF4-D951-BB49-C5C65007C98A}"/>
            </a:ext>
          </a:extLst>
        </xdr:cNvPr>
        <xdr:cNvSpPr/>
      </xdr:nvSpPr>
      <xdr:spPr>
        <a:xfrm flipH="1">
          <a:off x="10191748" y="188771"/>
          <a:ext cx="1755681" cy="580385"/>
        </a:xfrm>
        <a:prstGeom prst="rect">
          <a:avLst/>
        </a:prstGeom>
        <a:solidFill>
          <a:srgbClr val="F0F7F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rgbClr val="678B96"/>
              </a:solidFill>
              <a:latin typeface="Vollkorn" pitchFamily="2" charset="0"/>
              <a:ea typeface="Vollkorn" pitchFamily="2" charset="0"/>
            </a:rPr>
            <a:t>GRI &amp; SASB</a:t>
          </a:r>
        </a:p>
      </xdr:txBody>
    </xdr:sp>
    <xdr:clientData/>
  </xdr:twoCellAnchor>
  <xdr:twoCellAnchor>
    <xdr:from>
      <xdr:col>5</xdr:col>
      <xdr:colOff>505286</xdr:colOff>
      <xdr:row>1</xdr:row>
      <xdr:rowOff>4331</xdr:rowOff>
    </xdr:from>
    <xdr:to>
      <xdr:col>6</xdr:col>
      <xdr:colOff>10247</xdr:colOff>
      <xdr:row>4</xdr:row>
      <xdr:rowOff>28176</xdr:rowOff>
    </xdr:to>
    <xdr:grpSp>
      <xdr:nvGrpSpPr>
        <xdr:cNvPr id="30" name="Group 29">
          <a:hlinkClick xmlns:r="http://schemas.openxmlformats.org/officeDocument/2006/relationships" r:id="rId7"/>
          <a:extLst>
            <a:ext uri="{FF2B5EF4-FFF2-40B4-BE49-F238E27FC236}">
              <a16:creationId xmlns:a16="http://schemas.microsoft.com/office/drawing/2014/main" id="{1F4241C9-5455-5AF6-3A37-76FC10FEEEFF}"/>
            </a:ext>
          </a:extLst>
        </xdr:cNvPr>
        <xdr:cNvGrpSpPr/>
      </xdr:nvGrpSpPr>
      <xdr:grpSpPr>
        <a:xfrm>
          <a:off x="11935286" y="189388"/>
          <a:ext cx="865675" cy="579017"/>
          <a:chOff x="11935286" y="189388"/>
          <a:chExt cx="865675" cy="579017"/>
        </a:xfrm>
        <a:solidFill>
          <a:srgbClr val="F0F7FA"/>
        </a:solidFill>
      </xdr:grpSpPr>
      <xdr:sp macro="" textlink="">
        <xdr:nvSpPr>
          <xdr:cNvPr id="28" name="Rectangle 27">
            <a:extLst>
              <a:ext uri="{FF2B5EF4-FFF2-40B4-BE49-F238E27FC236}">
                <a16:creationId xmlns:a16="http://schemas.microsoft.com/office/drawing/2014/main" id="{AE493008-A46F-9C5F-F3A8-B9290E37D935}"/>
              </a:ext>
            </a:extLst>
          </xdr:cNvPr>
          <xdr:cNvSpPr/>
        </xdr:nvSpPr>
        <xdr:spPr>
          <a:xfrm flipH="1">
            <a:off x="11935286" y="189388"/>
            <a:ext cx="865675" cy="579017"/>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rgbClr val="678B96"/>
              </a:solidFill>
            </a:endParaRPr>
          </a:p>
        </xdr:txBody>
      </xdr:sp>
      <xdr:pic>
        <xdr:nvPicPr>
          <xdr:cNvPr id="29" name="Picture 28">
            <a:extLst>
              <a:ext uri="{FF2B5EF4-FFF2-40B4-BE49-F238E27FC236}">
                <a16:creationId xmlns:a16="http://schemas.microsoft.com/office/drawing/2014/main" id="{D9C31304-FD30-DF15-AD7B-58CD834F4D8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148947" y="247166"/>
            <a:ext cx="440450" cy="444749"/>
          </a:xfrm>
          <a:prstGeom prst="rect">
            <a:avLst/>
          </a:prstGeom>
          <a:grpFill/>
        </xdr:spPr>
      </xdr:pic>
    </xdr:grpSp>
    <xdr:clientData/>
  </xdr:twoCellAnchor>
  <xdr:twoCellAnchor editAs="oneCell">
    <xdr:from>
      <xdr:col>0</xdr:col>
      <xdr:colOff>0</xdr:colOff>
      <xdr:row>1</xdr:row>
      <xdr:rowOff>32657</xdr:rowOff>
    </xdr:from>
    <xdr:to>
      <xdr:col>0</xdr:col>
      <xdr:colOff>1538288</xdr:colOff>
      <xdr:row>4</xdr:row>
      <xdr:rowOff>74918</xdr:rowOff>
    </xdr:to>
    <xdr:pic>
      <xdr:nvPicPr>
        <xdr:cNvPr id="31" name="Picture 30">
          <a:extLst>
            <a:ext uri="{FF2B5EF4-FFF2-40B4-BE49-F238E27FC236}">
              <a16:creationId xmlns:a16="http://schemas.microsoft.com/office/drawing/2014/main" id="{F0973963-653D-4589-B840-18CAD8DB883A}"/>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0682" r="7162"/>
        <a:stretch/>
      </xdr:blipFill>
      <xdr:spPr bwMode="auto">
        <a:xfrm>
          <a:off x="0" y="217714"/>
          <a:ext cx="1538288" cy="597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6</xdr:row>
      <xdr:rowOff>8463</xdr:rowOff>
    </xdr:from>
    <xdr:to>
      <xdr:col>0</xdr:col>
      <xdr:colOff>2880360</xdr:colOff>
      <xdr:row>20</xdr:row>
      <xdr:rowOff>16932</xdr:rowOff>
    </xdr:to>
    <xdr:sp macro="" textlink="">
      <xdr:nvSpPr>
        <xdr:cNvPr id="27" name="Rectangle 26">
          <a:extLst>
            <a:ext uri="{FF2B5EF4-FFF2-40B4-BE49-F238E27FC236}">
              <a16:creationId xmlns:a16="http://schemas.microsoft.com/office/drawing/2014/main" id="{1CA0F37A-BCB2-4DE4-9A9D-272601D08ACE}"/>
            </a:ext>
          </a:extLst>
        </xdr:cNvPr>
        <xdr:cNvSpPr/>
      </xdr:nvSpPr>
      <xdr:spPr>
        <a:xfrm>
          <a:off x="0" y="1204803"/>
          <a:ext cx="2880360" cy="2888829"/>
        </a:xfrm>
        <a:prstGeom prst="rect">
          <a:avLst/>
        </a:prstGeom>
        <a:solidFill>
          <a:schemeClr val="accent2"/>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lIns="182880" tIns="182880" rIns="182880" rtlCol="0" anchor="t"/>
        <a:lstStyle/>
        <a:p>
          <a:pPr lvl="0" algn="l"/>
          <a:r>
            <a:rPr lang="en-CA" sz="900">
              <a:solidFill>
                <a:schemeClr val="bg1"/>
              </a:solidFill>
            </a:rPr>
            <a:t>1 Lost-time injury frequency rate.</a:t>
          </a:r>
        </a:p>
        <a:p>
          <a:pPr lvl="0" algn="l"/>
          <a:endParaRPr lang="en-CA" sz="900">
            <a:solidFill>
              <a:schemeClr val="bg1"/>
            </a:solidFill>
          </a:endParaRPr>
        </a:p>
        <a:p>
          <a:pPr lvl="0" algn="l"/>
          <a:r>
            <a:rPr lang="en-CA" sz="900">
              <a:solidFill>
                <a:schemeClr val="bg1"/>
              </a:solidFill>
            </a:rPr>
            <a:t>2 Total recordable injury frequency rate.</a:t>
          </a:r>
        </a:p>
        <a:p>
          <a:pPr lvl="0" algn="l"/>
          <a:endParaRPr lang="en-CA" sz="900">
            <a:solidFill>
              <a:schemeClr val="bg1"/>
            </a:solidFill>
          </a:endParaRPr>
        </a:p>
        <a:p>
          <a:pPr lvl="0" algn="l"/>
          <a:r>
            <a:rPr lang="en-CA" sz="900">
              <a:solidFill>
                <a:schemeClr val="bg1"/>
              </a:solidFill>
            </a:rPr>
            <a:t>3 All-injury frequency rate.</a:t>
          </a:r>
        </a:p>
        <a:p>
          <a:pPr lvl="0" algn="l"/>
          <a:endParaRPr lang="en-CA" sz="900">
            <a:solidFill>
              <a:schemeClr val="bg1"/>
            </a:solidFill>
          </a:endParaRPr>
        </a:p>
        <a:p>
          <a:pPr lvl="0" algn="l"/>
          <a:r>
            <a:rPr lang="en-CA" sz="900">
              <a:solidFill>
                <a:schemeClr val="bg1"/>
              </a:solidFill>
            </a:rPr>
            <a:t>4 Near-miss injury requency rate</a:t>
          </a:r>
        </a:p>
      </xdr:txBody>
    </xdr:sp>
    <xdr:clientData/>
  </xdr:twoCellAnchor>
  <xdr:twoCellAnchor>
    <xdr:from>
      <xdr:col>0</xdr:col>
      <xdr:colOff>1583484</xdr:colOff>
      <xdr:row>0</xdr:row>
      <xdr:rowOff>177416</xdr:rowOff>
    </xdr:from>
    <xdr:to>
      <xdr:col>1</xdr:col>
      <xdr:colOff>145219</xdr:colOff>
      <xdr:row>4</xdr:row>
      <xdr:rowOff>16331</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A06432B5-2F40-4122-AD24-F366A50CB8C4}"/>
            </a:ext>
          </a:extLst>
        </xdr:cNvPr>
        <xdr:cNvSpPr/>
      </xdr:nvSpPr>
      <xdr:spPr>
        <a:xfrm flipH="1">
          <a:off x="1583484" y="177416"/>
          <a:ext cx="1620621" cy="579144"/>
        </a:xfrm>
        <a:prstGeom prst="rect">
          <a:avLst/>
        </a:prstGeom>
        <a:solidFill>
          <a:schemeClr val="bg2">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bg2">
                  <a:lumMod val="50000"/>
                </a:schemeClr>
              </a:solidFill>
              <a:latin typeface="Vollkorn" pitchFamily="2" charset="0"/>
              <a:ea typeface="Vollkorn" pitchFamily="2" charset="0"/>
            </a:rPr>
            <a:t>Overview</a:t>
          </a:r>
        </a:p>
      </xdr:txBody>
    </xdr:sp>
    <xdr:clientData/>
  </xdr:twoCellAnchor>
  <xdr:twoCellAnchor>
    <xdr:from>
      <xdr:col>1</xdr:col>
      <xdr:colOff>140384</xdr:colOff>
      <xdr:row>0</xdr:row>
      <xdr:rowOff>179669</xdr:rowOff>
    </xdr:from>
    <xdr:to>
      <xdr:col>1</xdr:col>
      <xdr:colOff>1842651</xdr:colOff>
      <xdr:row>4</xdr:row>
      <xdr:rowOff>16239</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78CD8D39-0A96-4528-8A52-23D3809FEC08}"/>
            </a:ext>
          </a:extLst>
        </xdr:cNvPr>
        <xdr:cNvSpPr/>
      </xdr:nvSpPr>
      <xdr:spPr>
        <a:xfrm flipH="1">
          <a:off x="3199270" y="179669"/>
          <a:ext cx="1702267" cy="576799"/>
        </a:xfrm>
        <a:prstGeom prst="rect">
          <a:avLst/>
        </a:prstGeom>
        <a:solidFill>
          <a:schemeClr val="bg2">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bg2">
                  <a:lumMod val="50000"/>
                </a:schemeClr>
              </a:solidFill>
              <a:latin typeface="Vollkorn" pitchFamily="2" charset="0"/>
              <a:ea typeface="Vollkorn" pitchFamily="2" charset="0"/>
            </a:rPr>
            <a:t>Environment</a:t>
          </a:r>
        </a:p>
      </xdr:txBody>
    </xdr:sp>
    <xdr:clientData/>
  </xdr:twoCellAnchor>
  <xdr:twoCellAnchor>
    <xdr:from>
      <xdr:col>1</xdr:col>
      <xdr:colOff>1837691</xdr:colOff>
      <xdr:row>0</xdr:row>
      <xdr:rowOff>174314</xdr:rowOff>
    </xdr:from>
    <xdr:to>
      <xdr:col>1</xdr:col>
      <xdr:colOff>3531316</xdr:colOff>
      <xdr:row>4</xdr:row>
      <xdr:rowOff>14239</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CE2DD9E8-FA79-4993-A8DC-38EE403B905E}"/>
            </a:ext>
          </a:extLst>
        </xdr:cNvPr>
        <xdr:cNvSpPr/>
      </xdr:nvSpPr>
      <xdr:spPr>
        <a:xfrm flipH="1">
          <a:off x="4896577" y="174314"/>
          <a:ext cx="1693625" cy="580154"/>
        </a:xfrm>
        <a:prstGeom prst="rect">
          <a:avLst/>
        </a:prstGeom>
        <a:solidFill>
          <a:schemeClr val="bg2">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bg2">
                  <a:lumMod val="50000"/>
                </a:schemeClr>
              </a:solidFill>
              <a:latin typeface="Vollkorn" pitchFamily="2" charset="0"/>
              <a:ea typeface="Vollkorn" pitchFamily="2" charset="0"/>
            </a:rPr>
            <a:t>Governance</a:t>
          </a:r>
        </a:p>
      </xdr:txBody>
    </xdr:sp>
    <xdr:clientData/>
  </xdr:twoCellAnchor>
  <xdr:twoCellAnchor>
    <xdr:from>
      <xdr:col>1</xdr:col>
      <xdr:colOff>3522058</xdr:colOff>
      <xdr:row>0</xdr:row>
      <xdr:rowOff>177341</xdr:rowOff>
    </xdr:from>
    <xdr:to>
      <xdr:col>2</xdr:col>
      <xdr:colOff>981048</xdr:colOff>
      <xdr:row>4</xdr:row>
      <xdr:rowOff>17497</xdr:rowOff>
    </xdr:to>
    <xdr:sp macro="" textlink="">
      <xdr:nvSpPr>
        <xdr:cNvPr id="15" name="Rectangle 14">
          <a:hlinkClick xmlns:r="http://schemas.openxmlformats.org/officeDocument/2006/relationships" r:id="rId4"/>
          <a:extLst>
            <a:ext uri="{FF2B5EF4-FFF2-40B4-BE49-F238E27FC236}">
              <a16:creationId xmlns:a16="http://schemas.microsoft.com/office/drawing/2014/main" id="{3F144AFB-0F5D-4EE7-8C24-54F1C1EE9D95}"/>
            </a:ext>
          </a:extLst>
        </xdr:cNvPr>
        <xdr:cNvSpPr/>
      </xdr:nvSpPr>
      <xdr:spPr>
        <a:xfrm flipH="1">
          <a:off x="6580944" y="177341"/>
          <a:ext cx="1737075" cy="580385"/>
        </a:xfrm>
        <a:prstGeom prst="rect">
          <a:avLst/>
        </a:prstGeom>
        <a:solidFill>
          <a:schemeClr val="bg2">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bg2">
                  <a:lumMod val="50000"/>
                </a:schemeClr>
              </a:solidFill>
              <a:latin typeface="Vollkorn" pitchFamily="2" charset="0"/>
              <a:ea typeface="Vollkorn" pitchFamily="2" charset="0"/>
            </a:rPr>
            <a:t>Social</a:t>
          </a:r>
        </a:p>
      </xdr:txBody>
    </xdr:sp>
    <xdr:clientData/>
  </xdr:twoCellAnchor>
  <xdr:twoCellAnchor>
    <xdr:from>
      <xdr:col>2</xdr:col>
      <xdr:colOff>927673</xdr:colOff>
      <xdr:row>0</xdr:row>
      <xdr:rowOff>177417</xdr:rowOff>
    </xdr:from>
    <xdr:to>
      <xdr:col>4</xdr:col>
      <xdr:colOff>124490</xdr:colOff>
      <xdr:row>4</xdr:row>
      <xdr:rowOff>17573</xdr:rowOff>
    </xdr:to>
    <xdr:sp macro="" textlink="">
      <xdr:nvSpPr>
        <xdr:cNvPr id="16" name="Rectangle 15">
          <a:hlinkClick xmlns:r="http://schemas.openxmlformats.org/officeDocument/2006/relationships" r:id="rId5"/>
          <a:extLst>
            <a:ext uri="{FF2B5EF4-FFF2-40B4-BE49-F238E27FC236}">
              <a16:creationId xmlns:a16="http://schemas.microsoft.com/office/drawing/2014/main" id="{1CB3508E-034A-4C2D-8FFE-C7BB961742FB}"/>
            </a:ext>
          </a:extLst>
        </xdr:cNvPr>
        <xdr:cNvSpPr/>
      </xdr:nvSpPr>
      <xdr:spPr>
        <a:xfrm flipH="1">
          <a:off x="8264644" y="177417"/>
          <a:ext cx="1918246" cy="580385"/>
        </a:xfrm>
        <a:prstGeom prst="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bg1"/>
              </a:solidFill>
              <a:latin typeface="Vollkorn" pitchFamily="2" charset="0"/>
              <a:ea typeface="Vollkorn" pitchFamily="2" charset="0"/>
            </a:rPr>
            <a:t>Health &amp; Safety</a:t>
          </a:r>
        </a:p>
      </xdr:txBody>
    </xdr:sp>
    <xdr:clientData/>
  </xdr:twoCellAnchor>
  <xdr:twoCellAnchor>
    <xdr:from>
      <xdr:col>4</xdr:col>
      <xdr:colOff>121182</xdr:colOff>
      <xdr:row>0</xdr:row>
      <xdr:rowOff>174043</xdr:rowOff>
    </xdr:from>
    <xdr:to>
      <xdr:col>5</xdr:col>
      <xdr:colOff>516149</xdr:colOff>
      <xdr:row>4</xdr:row>
      <xdr:rowOff>14199</xdr:rowOff>
    </xdr:to>
    <xdr:sp macro="" textlink="">
      <xdr:nvSpPr>
        <xdr:cNvPr id="17" name="Rectangle 16">
          <a:hlinkClick xmlns:r="http://schemas.openxmlformats.org/officeDocument/2006/relationships" r:id="rId6"/>
          <a:extLst>
            <a:ext uri="{FF2B5EF4-FFF2-40B4-BE49-F238E27FC236}">
              <a16:creationId xmlns:a16="http://schemas.microsoft.com/office/drawing/2014/main" id="{D02DAC42-C483-4EBF-99C8-3BE010DF9BD6}"/>
            </a:ext>
          </a:extLst>
        </xdr:cNvPr>
        <xdr:cNvSpPr/>
      </xdr:nvSpPr>
      <xdr:spPr>
        <a:xfrm flipH="1">
          <a:off x="10179582" y="174043"/>
          <a:ext cx="1755681" cy="580385"/>
        </a:xfrm>
        <a:prstGeom prst="rect">
          <a:avLst/>
        </a:prstGeom>
        <a:solidFill>
          <a:schemeClr val="bg2">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bg2">
                  <a:lumMod val="50000"/>
                </a:schemeClr>
              </a:solidFill>
              <a:latin typeface="Vollkorn" pitchFamily="2" charset="0"/>
              <a:ea typeface="Vollkorn" pitchFamily="2" charset="0"/>
            </a:rPr>
            <a:t>GRI &amp; SASB</a:t>
          </a:r>
        </a:p>
      </xdr:txBody>
    </xdr:sp>
    <xdr:clientData/>
  </xdr:twoCellAnchor>
  <xdr:twoCellAnchor>
    <xdr:from>
      <xdr:col>5</xdr:col>
      <xdr:colOff>504006</xdr:colOff>
      <xdr:row>0</xdr:row>
      <xdr:rowOff>174660</xdr:rowOff>
    </xdr:from>
    <xdr:to>
      <xdr:col>6</xdr:col>
      <xdr:colOff>8966</xdr:colOff>
      <xdr:row>4</xdr:row>
      <xdr:rowOff>13448</xdr:rowOff>
    </xdr:to>
    <xdr:grpSp>
      <xdr:nvGrpSpPr>
        <xdr:cNvPr id="18" name="Group 17">
          <a:hlinkClick xmlns:r="http://schemas.openxmlformats.org/officeDocument/2006/relationships" r:id="rId7"/>
          <a:extLst>
            <a:ext uri="{FF2B5EF4-FFF2-40B4-BE49-F238E27FC236}">
              <a16:creationId xmlns:a16="http://schemas.microsoft.com/office/drawing/2014/main" id="{E6CC9223-B3B9-4636-85E7-36B1C131892C}"/>
            </a:ext>
          </a:extLst>
        </xdr:cNvPr>
        <xdr:cNvGrpSpPr/>
      </xdr:nvGrpSpPr>
      <xdr:grpSpPr>
        <a:xfrm>
          <a:off x="11923120" y="174660"/>
          <a:ext cx="865675" cy="579017"/>
          <a:chOff x="11935286" y="189388"/>
          <a:chExt cx="865675" cy="579017"/>
        </a:xfrm>
        <a:solidFill>
          <a:schemeClr val="bg2">
            <a:lumMod val="20000"/>
            <a:lumOff val="80000"/>
          </a:schemeClr>
        </a:solidFill>
      </xdr:grpSpPr>
      <xdr:sp macro="" textlink="">
        <xdr:nvSpPr>
          <xdr:cNvPr id="19" name="Rectangle 18">
            <a:extLst>
              <a:ext uri="{FF2B5EF4-FFF2-40B4-BE49-F238E27FC236}">
                <a16:creationId xmlns:a16="http://schemas.microsoft.com/office/drawing/2014/main" id="{F79DCF9A-3955-A374-B165-E03F395A5328}"/>
              </a:ext>
            </a:extLst>
          </xdr:cNvPr>
          <xdr:cNvSpPr/>
        </xdr:nvSpPr>
        <xdr:spPr>
          <a:xfrm flipH="1">
            <a:off x="11935286" y="189388"/>
            <a:ext cx="865675" cy="579017"/>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bg2">
                  <a:lumMod val="50000"/>
                </a:schemeClr>
              </a:solidFill>
            </a:endParaRPr>
          </a:p>
        </xdr:txBody>
      </xdr:sp>
      <xdr:pic>
        <xdr:nvPicPr>
          <xdr:cNvPr id="20" name="Picture 19">
            <a:extLst>
              <a:ext uri="{FF2B5EF4-FFF2-40B4-BE49-F238E27FC236}">
                <a16:creationId xmlns:a16="http://schemas.microsoft.com/office/drawing/2014/main" id="{E18DCC3E-7AA1-3B74-18AD-5AA18E9CF30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148947" y="247166"/>
            <a:ext cx="440450" cy="444749"/>
          </a:xfrm>
          <a:prstGeom prst="rect">
            <a:avLst/>
          </a:prstGeom>
          <a:grpFill/>
        </xdr:spPr>
      </xdr:pic>
    </xdr:grpSp>
    <xdr:clientData/>
  </xdr:twoCellAnchor>
  <xdr:twoCellAnchor editAs="oneCell">
    <xdr:from>
      <xdr:col>0</xdr:col>
      <xdr:colOff>0</xdr:colOff>
      <xdr:row>1</xdr:row>
      <xdr:rowOff>21771</xdr:rowOff>
    </xdr:from>
    <xdr:to>
      <xdr:col>0</xdr:col>
      <xdr:colOff>1538288</xdr:colOff>
      <xdr:row>4</xdr:row>
      <xdr:rowOff>64032</xdr:rowOff>
    </xdr:to>
    <xdr:pic>
      <xdr:nvPicPr>
        <xdr:cNvPr id="21" name="Picture 20">
          <a:extLst>
            <a:ext uri="{FF2B5EF4-FFF2-40B4-BE49-F238E27FC236}">
              <a16:creationId xmlns:a16="http://schemas.microsoft.com/office/drawing/2014/main" id="{7818282A-F0BC-41E6-81C7-2A21052EF820}"/>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0682" r="7162"/>
        <a:stretch/>
      </xdr:blipFill>
      <xdr:spPr bwMode="auto">
        <a:xfrm>
          <a:off x="0" y="206828"/>
          <a:ext cx="1538288" cy="597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149978</xdr:rowOff>
    </xdr:from>
    <xdr:to>
      <xdr:col>0</xdr:col>
      <xdr:colOff>163286</xdr:colOff>
      <xdr:row>207</xdr:row>
      <xdr:rowOff>141515</xdr:rowOff>
    </xdr:to>
    <xdr:sp macro="" textlink="">
      <xdr:nvSpPr>
        <xdr:cNvPr id="12" name="Rectangle 11">
          <a:extLst>
            <a:ext uri="{FF2B5EF4-FFF2-40B4-BE49-F238E27FC236}">
              <a16:creationId xmlns:a16="http://schemas.microsoft.com/office/drawing/2014/main" id="{A74B736E-E613-4092-9BAC-6D277A806820}"/>
            </a:ext>
          </a:extLst>
        </xdr:cNvPr>
        <xdr:cNvSpPr/>
      </xdr:nvSpPr>
      <xdr:spPr>
        <a:xfrm>
          <a:off x="0" y="1423607"/>
          <a:ext cx="163286" cy="47496794"/>
        </a:xfrm>
        <a:prstGeom prst="rect">
          <a:avLst/>
        </a:prstGeom>
        <a:solidFill>
          <a:srgbClr val="1E3363"/>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lIns="182880" tIns="182880" rIns="182880" rtlCol="0" anchor="t"/>
        <a:lstStyle/>
        <a:p>
          <a:pPr lvl="0" algn="l"/>
          <a:endParaRPr lang="en-CA" sz="900">
            <a:solidFill>
              <a:schemeClr val="bg1"/>
            </a:solidFill>
          </a:endParaRPr>
        </a:p>
      </xdr:txBody>
    </xdr:sp>
    <xdr:clientData/>
  </xdr:twoCellAnchor>
  <xdr:twoCellAnchor>
    <xdr:from>
      <xdr:col>2</xdr:col>
      <xdr:colOff>54429</xdr:colOff>
      <xdr:row>1</xdr:row>
      <xdr:rowOff>3374</xdr:rowOff>
    </xdr:from>
    <xdr:to>
      <xdr:col>2</xdr:col>
      <xdr:colOff>1675050</xdr:colOff>
      <xdr:row>4</xdr:row>
      <xdr:rowOff>27346</xdr:rowOff>
    </xdr:to>
    <xdr:sp macro="" textlink="">
      <xdr:nvSpPr>
        <xdr:cNvPr id="23" name="Rectangle 22">
          <a:hlinkClick xmlns:r="http://schemas.openxmlformats.org/officeDocument/2006/relationships" r:id="rId1"/>
          <a:extLst>
            <a:ext uri="{FF2B5EF4-FFF2-40B4-BE49-F238E27FC236}">
              <a16:creationId xmlns:a16="http://schemas.microsoft.com/office/drawing/2014/main" id="{E9924103-1537-4745-844C-F4C1F0B2B375}"/>
            </a:ext>
          </a:extLst>
        </xdr:cNvPr>
        <xdr:cNvSpPr/>
      </xdr:nvSpPr>
      <xdr:spPr>
        <a:xfrm flipH="1">
          <a:off x="1600200" y="188431"/>
          <a:ext cx="1620621" cy="579144"/>
        </a:xfrm>
        <a:prstGeom prst="rect">
          <a:avLst/>
        </a:prstGeom>
        <a:solidFill>
          <a:srgbClr val="E8ECF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rgbClr val="1E3363"/>
              </a:solidFill>
              <a:latin typeface="Vollkorn" pitchFamily="2" charset="0"/>
              <a:ea typeface="Vollkorn" pitchFamily="2" charset="0"/>
            </a:rPr>
            <a:t>Overview</a:t>
          </a:r>
        </a:p>
      </xdr:txBody>
    </xdr:sp>
    <xdr:clientData/>
  </xdr:twoCellAnchor>
  <xdr:twoCellAnchor>
    <xdr:from>
      <xdr:col>2</xdr:col>
      <xdr:colOff>1670215</xdr:colOff>
      <xdr:row>1</xdr:row>
      <xdr:rowOff>5627</xdr:rowOff>
    </xdr:from>
    <xdr:to>
      <xdr:col>2</xdr:col>
      <xdr:colOff>3372482</xdr:colOff>
      <xdr:row>4</xdr:row>
      <xdr:rowOff>27254</xdr:rowOff>
    </xdr:to>
    <xdr:sp macro="" textlink="">
      <xdr:nvSpPr>
        <xdr:cNvPr id="24" name="Rectangle 23">
          <a:hlinkClick xmlns:r="http://schemas.openxmlformats.org/officeDocument/2006/relationships" r:id="rId2"/>
          <a:extLst>
            <a:ext uri="{FF2B5EF4-FFF2-40B4-BE49-F238E27FC236}">
              <a16:creationId xmlns:a16="http://schemas.microsoft.com/office/drawing/2014/main" id="{643B58FA-BFF6-42C9-BD54-3FBB78178092}"/>
            </a:ext>
          </a:extLst>
        </xdr:cNvPr>
        <xdr:cNvSpPr/>
      </xdr:nvSpPr>
      <xdr:spPr>
        <a:xfrm flipH="1">
          <a:off x="3215986" y="190684"/>
          <a:ext cx="1702267" cy="576799"/>
        </a:xfrm>
        <a:prstGeom prst="rect">
          <a:avLst/>
        </a:prstGeom>
        <a:solidFill>
          <a:srgbClr val="E8ECF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rgbClr val="1E3363"/>
              </a:solidFill>
              <a:latin typeface="Vollkorn" pitchFamily="2" charset="0"/>
              <a:ea typeface="Vollkorn" pitchFamily="2" charset="0"/>
            </a:rPr>
            <a:t>Environment</a:t>
          </a:r>
        </a:p>
      </xdr:txBody>
    </xdr:sp>
    <xdr:clientData/>
  </xdr:twoCellAnchor>
  <xdr:twoCellAnchor>
    <xdr:from>
      <xdr:col>2</xdr:col>
      <xdr:colOff>3367522</xdr:colOff>
      <xdr:row>1</xdr:row>
      <xdr:rowOff>272</xdr:rowOff>
    </xdr:from>
    <xdr:to>
      <xdr:col>3</xdr:col>
      <xdr:colOff>195232</xdr:colOff>
      <xdr:row>4</xdr:row>
      <xdr:rowOff>25254</xdr:rowOff>
    </xdr:to>
    <xdr:sp macro="" textlink="">
      <xdr:nvSpPr>
        <xdr:cNvPr id="25" name="Rectangle 24">
          <a:hlinkClick xmlns:r="http://schemas.openxmlformats.org/officeDocument/2006/relationships" r:id="rId3"/>
          <a:extLst>
            <a:ext uri="{FF2B5EF4-FFF2-40B4-BE49-F238E27FC236}">
              <a16:creationId xmlns:a16="http://schemas.microsoft.com/office/drawing/2014/main" id="{DEF9DC7A-A528-428B-9844-B49B38864AD4}"/>
            </a:ext>
          </a:extLst>
        </xdr:cNvPr>
        <xdr:cNvSpPr/>
      </xdr:nvSpPr>
      <xdr:spPr>
        <a:xfrm flipH="1">
          <a:off x="4913293" y="185329"/>
          <a:ext cx="1693625" cy="580154"/>
        </a:xfrm>
        <a:prstGeom prst="rect">
          <a:avLst/>
        </a:prstGeom>
        <a:solidFill>
          <a:srgbClr val="E8ECF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rgbClr val="1E3363"/>
              </a:solidFill>
              <a:latin typeface="Vollkorn" pitchFamily="2" charset="0"/>
              <a:ea typeface="Vollkorn" pitchFamily="2" charset="0"/>
            </a:rPr>
            <a:t>Governance</a:t>
          </a:r>
        </a:p>
      </xdr:txBody>
    </xdr:sp>
    <xdr:clientData/>
  </xdr:twoCellAnchor>
  <xdr:twoCellAnchor>
    <xdr:from>
      <xdr:col>3</xdr:col>
      <xdr:colOff>185974</xdr:colOff>
      <xdr:row>1</xdr:row>
      <xdr:rowOff>3299</xdr:rowOff>
    </xdr:from>
    <xdr:to>
      <xdr:col>3</xdr:col>
      <xdr:colOff>1923049</xdr:colOff>
      <xdr:row>4</xdr:row>
      <xdr:rowOff>28512</xdr:rowOff>
    </xdr:to>
    <xdr:sp macro="" textlink="">
      <xdr:nvSpPr>
        <xdr:cNvPr id="26" name="Rectangle 25">
          <a:hlinkClick xmlns:r="http://schemas.openxmlformats.org/officeDocument/2006/relationships" r:id="rId4"/>
          <a:extLst>
            <a:ext uri="{FF2B5EF4-FFF2-40B4-BE49-F238E27FC236}">
              <a16:creationId xmlns:a16="http://schemas.microsoft.com/office/drawing/2014/main" id="{533DE601-618B-44CC-9135-FED23D06EAA0}"/>
            </a:ext>
          </a:extLst>
        </xdr:cNvPr>
        <xdr:cNvSpPr/>
      </xdr:nvSpPr>
      <xdr:spPr>
        <a:xfrm flipH="1">
          <a:off x="6597660" y="188356"/>
          <a:ext cx="1737075" cy="580385"/>
        </a:xfrm>
        <a:prstGeom prst="rect">
          <a:avLst/>
        </a:prstGeom>
        <a:solidFill>
          <a:srgbClr val="E8ECF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rgbClr val="1E3363"/>
              </a:solidFill>
              <a:latin typeface="Vollkorn" pitchFamily="2" charset="0"/>
              <a:ea typeface="Vollkorn" pitchFamily="2" charset="0"/>
            </a:rPr>
            <a:t>Social</a:t>
          </a:r>
        </a:p>
      </xdr:txBody>
    </xdr:sp>
    <xdr:clientData/>
  </xdr:twoCellAnchor>
  <xdr:twoCellAnchor>
    <xdr:from>
      <xdr:col>3</xdr:col>
      <xdr:colOff>1869674</xdr:colOff>
      <xdr:row>1</xdr:row>
      <xdr:rowOff>3375</xdr:rowOff>
    </xdr:from>
    <xdr:to>
      <xdr:col>4</xdr:col>
      <xdr:colOff>816120</xdr:colOff>
      <xdr:row>4</xdr:row>
      <xdr:rowOff>28588</xdr:rowOff>
    </xdr:to>
    <xdr:sp macro="" textlink="">
      <xdr:nvSpPr>
        <xdr:cNvPr id="27" name="Rectangle 26">
          <a:hlinkClick xmlns:r="http://schemas.openxmlformats.org/officeDocument/2006/relationships" r:id="rId5"/>
          <a:extLst>
            <a:ext uri="{FF2B5EF4-FFF2-40B4-BE49-F238E27FC236}">
              <a16:creationId xmlns:a16="http://schemas.microsoft.com/office/drawing/2014/main" id="{3C6C9095-11BB-43BE-8362-332E5E505A2C}"/>
            </a:ext>
          </a:extLst>
        </xdr:cNvPr>
        <xdr:cNvSpPr/>
      </xdr:nvSpPr>
      <xdr:spPr>
        <a:xfrm flipH="1">
          <a:off x="8281360" y="188432"/>
          <a:ext cx="1918246" cy="580385"/>
        </a:xfrm>
        <a:prstGeom prst="rect">
          <a:avLst/>
        </a:prstGeom>
        <a:solidFill>
          <a:srgbClr val="E8ECF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rgbClr val="1E3363"/>
              </a:solidFill>
              <a:latin typeface="Vollkorn" pitchFamily="2" charset="0"/>
              <a:ea typeface="Vollkorn" pitchFamily="2" charset="0"/>
            </a:rPr>
            <a:t>Health &amp; Safety</a:t>
          </a:r>
        </a:p>
      </xdr:txBody>
    </xdr:sp>
    <xdr:clientData/>
  </xdr:twoCellAnchor>
  <xdr:twoCellAnchor>
    <xdr:from>
      <xdr:col>4</xdr:col>
      <xdr:colOff>812812</xdr:colOff>
      <xdr:row>1</xdr:row>
      <xdr:rowOff>1</xdr:rowOff>
    </xdr:from>
    <xdr:to>
      <xdr:col>4</xdr:col>
      <xdr:colOff>2568493</xdr:colOff>
      <xdr:row>4</xdr:row>
      <xdr:rowOff>25214</xdr:rowOff>
    </xdr:to>
    <xdr:sp macro="" textlink="">
      <xdr:nvSpPr>
        <xdr:cNvPr id="28" name="Rectangle 27">
          <a:hlinkClick xmlns:r="http://schemas.openxmlformats.org/officeDocument/2006/relationships" r:id="rId6"/>
          <a:extLst>
            <a:ext uri="{FF2B5EF4-FFF2-40B4-BE49-F238E27FC236}">
              <a16:creationId xmlns:a16="http://schemas.microsoft.com/office/drawing/2014/main" id="{9DA79A23-7C85-4938-A931-595CD86553CA}"/>
            </a:ext>
          </a:extLst>
        </xdr:cNvPr>
        <xdr:cNvSpPr/>
      </xdr:nvSpPr>
      <xdr:spPr>
        <a:xfrm flipH="1">
          <a:off x="10196298" y="185058"/>
          <a:ext cx="1755681" cy="580385"/>
        </a:xfrm>
        <a:prstGeom prst="rect">
          <a:avLst/>
        </a:prstGeom>
        <a:solidFill>
          <a:srgbClr val="1E336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b="1">
              <a:solidFill>
                <a:schemeClr val="bg1"/>
              </a:solidFill>
              <a:latin typeface="Vollkorn" pitchFamily="2" charset="0"/>
              <a:ea typeface="Vollkorn" pitchFamily="2" charset="0"/>
            </a:rPr>
            <a:t>GRI &amp; SASB</a:t>
          </a:r>
        </a:p>
      </xdr:txBody>
    </xdr:sp>
    <xdr:clientData/>
  </xdr:twoCellAnchor>
  <xdr:twoCellAnchor>
    <xdr:from>
      <xdr:col>4</xdr:col>
      <xdr:colOff>2556350</xdr:colOff>
      <xdr:row>1</xdr:row>
      <xdr:rowOff>618</xdr:rowOff>
    </xdr:from>
    <xdr:to>
      <xdr:col>5</xdr:col>
      <xdr:colOff>3911</xdr:colOff>
      <xdr:row>4</xdr:row>
      <xdr:rowOff>24463</xdr:rowOff>
    </xdr:to>
    <xdr:grpSp>
      <xdr:nvGrpSpPr>
        <xdr:cNvPr id="29" name="Group 28">
          <a:hlinkClick xmlns:r="http://schemas.openxmlformats.org/officeDocument/2006/relationships" r:id="rId7"/>
          <a:extLst>
            <a:ext uri="{FF2B5EF4-FFF2-40B4-BE49-F238E27FC236}">
              <a16:creationId xmlns:a16="http://schemas.microsoft.com/office/drawing/2014/main" id="{FFB710E0-5761-40F2-BBA4-8B0101C8A672}"/>
            </a:ext>
          </a:extLst>
        </xdr:cNvPr>
        <xdr:cNvGrpSpPr/>
      </xdr:nvGrpSpPr>
      <xdr:grpSpPr>
        <a:xfrm>
          <a:off x="11939836" y="185675"/>
          <a:ext cx="865675" cy="579017"/>
          <a:chOff x="11935286" y="189388"/>
          <a:chExt cx="865675" cy="579017"/>
        </a:xfrm>
        <a:solidFill>
          <a:srgbClr val="E8ECF6"/>
        </a:solidFill>
      </xdr:grpSpPr>
      <xdr:sp macro="" textlink="">
        <xdr:nvSpPr>
          <xdr:cNvPr id="30" name="Rectangle 29">
            <a:extLst>
              <a:ext uri="{FF2B5EF4-FFF2-40B4-BE49-F238E27FC236}">
                <a16:creationId xmlns:a16="http://schemas.microsoft.com/office/drawing/2014/main" id="{9AA2FF03-0A4D-3165-4DA8-FBDE21B59D6F}"/>
              </a:ext>
            </a:extLst>
          </xdr:cNvPr>
          <xdr:cNvSpPr/>
        </xdr:nvSpPr>
        <xdr:spPr>
          <a:xfrm flipH="1">
            <a:off x="11935286" y="189388"/>
            <a:ext cx="865675" cy="579017"/>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rgbClr val="1E3363"/>
              </a:solidFill>
            </a:endParaRPr>
          </a:p>
        </xdr:txBody>
      </xdr:sp>
      <xdr:pic>
        <xdr:nvPicPr>
          <xdr:cNvPr id="31" name="Picture 30">
            <a:extLst>
              <a:ext uri="{FF2B5EF4-FFF2-40B4-BE49-F238E27FC236}">
                <a16:creationId xmlns:a16="http://schemas.microsoft.com/office/drawing/2014/main" id="{CA6B2BC4-98B8-4BDB-87C2-43464E10F5E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148947" y="247166"/>
            <a:ext cx="440450" cy="444749"/>
          </a:xfrm>
          <a:prstGeom prst="rect">
            <a:avLst/>
          </a:prstGeom>
          <a:grpFill/>
        </xdr:spPr>
      </xdr:pic>
    </xdr:grpSp>
    <xdr:clientData/>
  </xdr:twoCellAnchor>
  <xdr:twoCellAnchor editAs="oneCell">
    <xdr:from>
      <xdr:col>0</xdr:col>
      <xdr:colOff>0</xdr:colOff>
      <xdr:row>1</xdr:row>
      <xdr:rowOff>10886</xdr:rowOff>
    </xdr:from>
    <xdr:to>
      <xdr:col>1</xdr:col>
      <xdr:colOff>1091974</xdr:colOff>
      <xdr:row>4</xdr:row>
      <xdr:rowOff>53147</xdr:rowOff>
    </xdr:to>
    <xdr:pic>
      <xdr:nvPicPr>
        <xdr:cNvPr id="32" name="Picture 31">
          <a:extLst>
            <a:ext uri="{FF2B5EF4-FFF2-40B4-BE49-F238E27FC236}">
              <a16:creationId xmlns:a16="http://schemas.microsoft.com/office/drawing/2014/main" id="{DF551D56-CEBE-4EC9-B464-75D221199DAD}"/>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0682" r="7162"/>
        <a:stretch/>
      </xdr:blipFill>
      <xdr:spPr bwMode="auto">
        <a:xfrm>
          <a:off x="0" y="195943"/>
          <a:ext cx="1538288" cy="597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Custom 1">
      <a:dk1>
        <a:srgbClr val="000000"/>
      </a:dk1>
      <a:lt1>
        <a:srgbClr val="FFFFFF"/>
      </a:lt1>
      <a:dk2>
        <a:srgbClr val="366092"/>
      </a:dk2>
      <a:lt2>
        <a:srgbClr val="8AD8D3"/>
      </a:lt2>
      <a:accent1>
        <a:srgbClr val="0C154A"/>
      </a:accent1>
      <a:accent2>
        <a:srgbClr val="038C7E"/>
      </a:accent2>
      <a:accent3>
        <a:srgbClr val="FFC1C1"/>
      </a:accent3>
      <a:accent4>
        <a:srgbClr val="111E6C"/>
      </a:accent4>
      <a:accent5>
        <a:srgbClr val="948A54"/>
      </a:accent5>
      <a:accent6>
        <a:srgbClr val="8AA35C"/>
      </a:accent6>
      <a:hlink>
        <a:srgbClr val="FFFFFF"/>
      </a:hlink>
      <a:folHlink>
        <a:srgbClr val="10346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altiusminerals.com/_resources/financials/MDA-2023-Q4.pdf" TargetMode="External"/><Relationship Id="rId18" Type="http://schemas.openxmlformats.org/officeDocument/2006/relationships/hyperlink" Target="https://altiusminerals.com/_resources/esg/2025-03-11%20AUDIT%20COMMITTEE%20CHARTER.pdf" TargetMode="External"/><Relationship Id="rId26" Type="http://schemas.openxmlformats.org/officeDocument/2006/relationships/hyperlink" Target="https://altiusminerals.com/_resources/esg/2025-11-11%20ANTI-CORRUPTION%20POLICY.pdf" TargetMode="External"/><Relationship Id="rId39" Type="http://schemas.openxmlformats.org/officeDocument/2006/relationships/hyperlink" Target="https://altiusminerals.com/_resources/esg/MAJORITY%20VOTING%20POLICY.pdf" TargetMode="External"/><Relationship Id="rId21" Type="http://schemas.openxmlformats.org/officeDocument/2006/relationships/hyperlink" Target="https://altiusminerals.com/_resources/esg/governance-and-nominating-committee-chartermay2022-1668211766.pdf" TargetMode="External"/><Relationship Id="rId34" Type="http://schemas.openxmlformats.org/officeDocument/2006/relationships/hyperlink" Target="https://altiusminerals.com/_resources/esg/2025-03-11%20ANTI-DISCIMINATION%20INCLUSION%20AND%20DIVERSITY%20POLICY_final.pdf" TargetMode="External"/><Relationship Id="rId42" Type="http://schemas.openxmlformats.org/officeDocument/2006/relationships/hyperlink" Target="https://altiusminerals.com/_resources/esg/articles-of-incorporation-amc-1668212988.pdf" TargetMode="External"/><Relationship Id="rId7" Type="http://schemas.openxmlformats.org/officeDocument/2006/relationships/hyperlink" Target="https://altiusminerals.com/_resources/financials/AMC%20MDA%20Q4%202025.pdf" TargetMode="External"/><Relationship Id="rId2" Type="http://schemas.openxmlformats.org/officeDocument/2006/relationships/hyperlink" Target="https://altiusminerals.com/_resources/reports/altius-sustainability-report-2024.pdf" TargetMode="External"/><Relationship Id="rId16" Type="http://schemas.openxmlformats.org/officeDocument/2006/relationships/hyperlink" Target="https://altiusminerals.com/_resources/financials/ye-2022-mda-mar-7-filing4-1678236891.pdf" TargetMode="External"/><Relationship Id="rId20" Type="http://schemas.openxmlformats.org/officeDocument/2006/relationships/hyperlink" Target="https://altiusminerals.com/_resources/esg/compensation-committee-charter-may2022-1668211842.pdf" TargetMode="External"/><Relationship Id="rId29" Type="http://schemas.openxmlformats.org/officeDocument/2006/relationships/hyperlink" Target="https://altiusminerals.com/_resources/esg/esg-investment-policy-may2022-1656500742.pdf" TargetMode="External"/><Relationship Id="rId41" Type="http://schemas.openxmlformats.org/officeDocument/2006/relationships/hyperlink" Target="https://altiusminerals.com/_resources/esg/by-laws-including-advance-notice-by-law-2023.pdf" TargetMode="External"/><Relationship Id="rId1" Type="http://schemas.openxmlformats.org/officeDocument/2006/relationships/hyperlink" Target="https://altiusminerals.com/_resources/esg/Altius%20Sustainability%20Report%202025_final.pdf" TargetMode="External"/><Relationship Id="rId6" Type="http://schemas.openxmlformats.org/officeDocument/2006/relationships/hyperlink" Target="https://altiusminerals.com/_resources/agm/2026%20Management%20Info%20Circular_final-2.pdf" TargetMode="External"/><Relationship Id="rId11" Type="http://schemas.openxmlformats.org/officeDocument/2006/relationships/hyperlink" Target="https://altiusminerals.com/_resources/financials/AMC%20AIF%202025.pdf" TargetMode="External"/><Relationship Id="rId24" Type="http://schemas.openxmlformats.org/officeDocument/2006/relationships/hyperlink" Target="https://altiusminerals.com/_resources/esg/2025-11-11%20CODE%20OF%20CONDUCT%20FOR%20DIRECTORS%20OFFICERS%20AND%20EMPLOYEES.pdf" TargetMode="External"/><Relationship Id="rId32" Type="http://schemas.openxmlformats.org/officeDocument/2006/relationships/hyperlink" Target="https://altiusminerals.com/_resources/esg/2025-03-11%20HUMAN%20RIGHTS%20POLICY_final.pdf" TargetMode="External"/><Relationship Id="rId37" Type="http://schemas.openxmlformats.org/officeDocument/2006/relationships/hyperlink" Target="https://altiusminerals.com/_resources/esg/2025-03-11%20SUPPLIER%20CODE%20OF%20CONDUCT_final.pdf" TargetMode="External"/><Relationship Id="rId40" Type="http://schemas.openxmlformats.org/officeDocument/2006/relationships/hyperlink" Target="https://altiusminerals.com/_resources/esg/2025-11-11%20OVERBOARDING%20POLICY.pdf" TargetMode="External"/><Relationship Id="rId5" Type="http://schemas.openxmlformats.org/officeDocument/2006/relationships/hyperlink" Target="https://altiusminerals.com/_resources/financials/AMC%20AIF%20YE%202025.pdf" TargetMode="External"/><Relationship Id="rId15" Type="http://schemas.openxmlformats.org/officeDocument/2006/relationships/hyperlink" Target="https://altiusminerals.com/_resources/financials/2023-aif-draft-march-7-filing-doc-1678236933.pdf" TargetMode="External"/><Relationship Id="rId23" Type="http://schemas.openxmlformats.org/officeDocument/2006/relationships/hyperlink" Target="https://altiusminerals.com/_resources/esg/TERMS%20OF%20REFERENCE%20CEO_final.pdf" TargetMode="External"/><Relationship Id="rId28" Type="http://schemas.openxmlformats.org/officeDocument/2006/relationships/hyperlink" Target="https://altiusminerals.com/_resources/esg/2022-08-18-wellness-policy-1660921799.pdf" TargetMode="External"/><Relationship Id="rId36" Type="http://schemas.openxmlformats.org/officeDocument/2006/relationships/hyperlink" Target="https://altiusminerals.com/_resources/esg/BOARD%20ANTI-DISCRIMINATION%2C%20INCLUSION%20AND%20DIVERSITY%20POLICY_final.pdf" TargetMode="External"/><Relationship Id="rId10" Type="http://schemas.openxmlformats.org/officeDocument/2006/relationships/hyperlink" Target="https://altiusminerals.com/_resources/financials/AMC%20FS%202024%20Q4.pdf" TargetMode="External"/><Relationship Id="rId19" Type="http://schemas.openxmlformats.org/officeDocument/2006/relationships/hyperlink" Target="https://altiusminerals.com/_resources/esg/board-of-directors-charter-may2022-1668211902.pdf" TargetMode="External"/><Relationship Id="rId31" Type="http://schemas.openxmlformats.org/officeDocument/2006/relationships/hyperlink" Target="https://altiusminerals.com/_resources/esg/health-and-safety-policy-may2022-1656500317.pdf" TargetMode="External"/><Relationship Id="rId44" Type="http://schemas.openxmlformats.org/officeDocument/2006/relationships/drawing" Target="../drawings/drawing1.xml"/><Relationship Id="rId4" Type="http://schemas.openxmlformats.org/officeDocument/2006/relationships/hyperlink" Target="https://altiusminerals.com/_resources/esg/altius-sustainability-report-2022--final-1-1671214988.pdf" TargetMode="External"/><Relationship Id="rId9" Type="http://schemas.openxmlformats.org/officeDocument/2006/relationships/hyperlink" Target="https://altiusminerals.com/_resources/financials/AMC%20MDA%20Q4.pdf" TargetMode="External"/><Relationship Id="rId14" Type="http://schemas.openxmlformats.org/officeDocument/2006/relationships/hyperlink" Target="https://altiusminerals.com/_resources/financials/FS-2023-Q4.pdf" TargetMode="External"/><Relationship Id="rId22" Type="http://schemas.openxmlformats.org/officeDocument/2006/relationships/hyperlink" Target="https://altiusminerals.com/_resources/esg/TERMS%20OF%20REFERENCE%20President_final.pdf" TargetMode="External"/><Relationship Id="rId27" Type="http://schemas.openxmlformats.org/officeDocument/2006/relationships/hyperlink" Target="https://altiusminerals.com/_resources/esg/2025-11-11%20CORPORATE%20DISCLOSURE%20CONFIDENTIALITY%20AND%20INSIDER%20TRADING%20POLICY.pdf" TargetMode="External"/><Relationship Id="rId30" Type="http://schemas.openxmlformats.org/officeDocument/2006/relationships/hyperlink" Target="https://altiusminerals.com/_resources/esg/executive-compensation-clawback-policy-may2022-1656500385.pdf" TargetMode="External"/><Relationship Id="rId35" Type="http://schemas.openxmlformats.org/officeDocument/2006/relationships/hyperlink" Target="https://altiusminerals.com/_resources/esg/2025-11-11%20OVERBOARDING%20POLICY.pdf" TargetMode="External"/><Relationship Id="rId43" Type="http://schemas.openxmlformats.org/officeDocument/2006/relationships/printerSettings" Target="../printerSettings/printerSettings1.bin"/><Relationship Id="rId8" Type="http://schemas.openxmlformats.org/officeDocument/2006/relationships/hyperlink" Target="https://altiusminerals.com/_resources/financials/AMC%20FS%20Q4%202025.pdf" TargetMode="External"/><Relationship Id="rId3" Type="http://schemas.openxmlformats.org/officeDocument/2006/relationships/hyperlink" Target="https://altiusminerals.com/_resources/reports/altius-sustainability-report-2023.pdf" TargetMode="External"/><Relationship Id="rId12" Type="http://schemas.openxmlformats.org/officeDocument/2006/relationships/hyperlink" Target="https://altiusminerals.com/_resources/financials/AMC-2024-AIF.pdf" TargetMode="External"/><Relationship Id="rId17" Type="http://schemas.openxmlformats.org/officeDocument/2006/relationships/hyperlink" Target="https://altiusminerals.com/_resources/financials/ye-2022-fs-march-7-final-1678236862.pdf" TargetMode="External"/><Relationship Id="rId25" Type="http://schemas.openxmlformats.org/officeDocument/2006/relationships/hyperlink" Target="https://altiusminerals.com/_resources/esg/Community-Investment-Policy-November-2023.pdf?v=0.141?v=0.072?v=0.661" TargetMode="External"/><Relationship Id="rId33" Type="http://schemas.openxmlformats.org/officeDocument/2006/relationships/hyperlink" Target="https://altiusminerals.com/_resources/esg/2025-11-11%20IT%2C%20CYBERSECURITY%20AND%20AI%20USAGE%20POLICY.pdf" TargetMode="External"/><Relationship Id="rId38" Type="http://schemas.openxmlformats.org/officeDocument/2006/relationships/hyperlink" Target="https://altiusminerals.com/_resources/esg/WHISTLEBLOWER%20POLICY.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altiusminerals.com/company-information/corporate-information/" TargetMode="External"/><Relationship Id="rId1" Type="http://schemas.openxmlformats.org/officeDocument/2006/relationships/hyperlink" Target="https://altiusminerals.com/_resources/press-releases/nr-20250514.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ltiusminerals.com/company-information/corporate-information/" TargetMode="External"/><Relationship Id="rId1" Type="http://schemas.openxmlformats.org/officeDocument/2006/relationships/hyperlink" Target="https://altiusminerals.com/company-information/corporate-information/" TargetMode="Externa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4887-5DF6-47DA-8441-2BD83413BDE7}">
  <sheetPr>
    <tabColor rgb="FF8DA1D3"/>
  </sheetPr>
  <dimension ref="A1:N71"/>
  <sheetViews>
    <sheetView showGridLines="0" showRowColHeaders="0" tabSelected="1" zoomScale="70" zoomScaleNormal="70" workbookViewId="0">
      <selection activeCell="B15" sqref="B15:K15"/>
    </sheetView>
  </sheetViews>
  <sheetFormatPr defaultColWidth="0" defaultRowHeight="14.4" zeroHeight="1"/>
  <cols>
    <col min="1" max="1" width="22.88671875" customWidth="1"/>
    <col min="2" max="2" width="65.77734375" customWidth="1"/>
    <col min="3" max="9" width="9.5546875" customWidth="1"/>
    <col min="10" max="10" width="10" customWidth="1"/>
    <col min="11" max="11" width="20.77734375" customWidth="1"/>
    <col min="12" max="12" width="3" customWidth="1"/>
    <col min="13" max="13" width="3" hidden="1" customWidth="1"/>
    <col min="14" max="14" width="2.6640625" hidden="1" customWidth="1"/>
    <col min="15" max="16384" width="3" hidden="1"/>
  </cols>
  <sheetData>
    <row r="1" spans="2:13"/>
    <row r="2" spans="2:13"/>
    <row r="3" spans="2:13">
      <c r="J3" s="1"/>
    </row>
    <row r="4" spans="2:13">
      <c r="B4" t="s">
        <v>0</v>
      </c>
      <c r="J4" s="1"/>
    </row>
    <row r="5" spans="2:13">
      <c r="J5" s="1"/>
    </row>
    <row r="6" spans="2:13"/>
    <row r="7" spans="2:13" ht="31.8">
      <c r="B7" s="165" t="s">
        <v>430</v>
      </c>
      <c r="C7" s="165"/>
      <c r="D7" s="165"/>
      <c r="E7" s="165"/>
      <c r="F7" s="165"/>
      <c r="G7" s="165"/>
      <c r="H7" s="165"/>
      <c r="I7" s="165"/>
    </row>
    <row r="8" spans="2:13" ht="18">
      <c r="B8" s="166" t="s">
        <v>431</v>
      </c>
      <c r="C8" s="166"/>
      <c r="D8" s="166"/>
      <c r="E8" s="166"/>
      <c r="F8" s="166"/>
      <c r="G8" s="166"/>
      <c r="H8" s="166"/>
      <c r="I8" s="166"/>
    </row>
    <row r="9" spans="2:13"/>
    <row r="10" spans="2:13" ht="32.4" customHeight="1">
      <c r="B10" s="212" t="s">
        <v>432</v>
      </c>
      <c r="C10" s="212"/>
      <c r="D10" s="212"/>
      <c r="E10" s="212"/>
      <c r="F10" s="212"/>
      <c r="G10" s="212"/>
      <c r="H10" s="212"/>
      <c r="I10" s="212"/>
      <c r="J10" s="212"/>
      <c r="K10" s="212"/>
    </row>
    <row r="11" spans="2:13"/>
    <row r="12" spans="2:13"/>
    <row r="13" spans="2:13" ht="18">
      <c r="B13" s="182" t="s">
        <v>433</v>
      </c>
      <c r="C13" s="170"/>
      <c r="D13" s="170"/>
      <c r="E13" s="170"/>
      <c r="F13" s="170"/>
      <c r="G13" s="170"/>
      <c r="H13" s="170"/>
      <c r="I13" s="170"/>
      <c r="J13" s="171"/>
      <c r="K13" s="172"/>
    </row>
    <row r="14" spans="2:13" ht="17.399999999999999">
      <c r="B14" s="168"/>
      <c r="C14" s="168"/>
      <c r="D14" s="168"/>
      <c r="E14" s="168"/>
      <c r="F14" s="168"/>
      <c r="G14" s="168"/>
      <c r="H14" s="168"/>
      <c r="I14" s="168"/>
      <c r="J14" s="169"/>
      <c r="K14" s="173"/>
    </row>
    <row r="15" spans="2:13" ht="31.8" customHeight="1">
      <c r="B15" s="215" t="s">
        <v>485</v>
      </c>
      <c r="C15" s="215"/>
      <c r="D15" s="215"/>
      <c r="E15" s="215"/>
      <c r="F15" s="215"/>
      <c r="G15" s="215"/>
      <c r="H15" s="215"/>
      <c r="I15" s="215"/>
      <c r="J15" s="215"/>
      <c r="K15" s="215"/>
    </row>
    <row r="16" spans="2:13" ht="17.399999999999999">
      <c r="B16" s="168"/>
      <c r="C16" s="168"/>
      <c r="D16" s="168"/>
      <c r="E16" s="168"/>
      <c r="F16" s="168"/>
      <c r="G16" s="168"/>
      <c r="H16" s="168"/>
      <c r="I16" s="168"/>
      <c r="J16" s="169"/>
      <c r="K16" s="174"/>
      <c r="L16" s="5"/>
      <c r="M16" s="6"/>
    </row>
    <row r="17" spans="2:11"/>
    <row r="18" spans="2:11"/>
    <row r="19" spans="2:11" ht="18">
      <c r="B19" s="182" t="s">
        <v>443</v>
      </c>
      <c r="C19" s="170"/>
      <c r="D19" s="170"/>
      <c r="E19" s="170"/>
      <c r="F19" s="170"/>
      <c r="G19" s="170"/>
      <c r="H19" s="170"/>
      <c r="I19" s="170"/>
      <c r="J19" s="171"/>
      <c r="K19" s="172"/>
    </row>
    <row r="20" spans="2:11" ht="17.399999999999999">
      <c r="B20" s="168"/>
      <c r="C20" s="168"/>
      <c r="D20" s="168"/>
      <c r="E20" s="168"/>
      <c r="F20" s="168"/>
      <c r="G20" s="168"/>
      <c r="H20" s="168"/>
      <c r="I20" s="168"/>
      <c r="J20" s="169"/>
      <c r="K20" s="173"/>
    </row>
    <row r="21" spans="2:11">
      <c r="B21" s="214" t="s">
        <v>434</v>
      </c>
      <c r="C21" s="214"/>
      <c r="D21" s="214"/>
      <c r="E21" s="214"/>
      <c r="F21" s="214"/>
      <c r="G21" s="214"/>
      <c r="H21" s="214"/>
      <c r="I21" s="214"/>
      <c r="J21" s="214"/>
      <c r="K21" s="214"/>
    </row>
    <row r="22" spans="2:11">
      <c r="B22" s="175"/>
      <c r="C22" s="175"/>
      <c r="D22" s="175"/>
      <c r="E22" s="175"/>
      <c r="F22" s="175"/>
      <c r="G22" s="175"/>
      <c r="H22" s="175"/>
      <c r="I22" s="175"/>
      <c r="J22" s="175"/>
      <c r="K22" s="175"/>
    </row>
    <row r="23" spans="2:11">
      <c r="B23" s="214" t="s">
        <v>435</v>
      </c>
      <c r="C23" s="214"/>
      <c r="D23" s="214"/>
      <c r="E23" s="214"/>
      <c r="F23" s="214"/>
      <c r="G23" s="214"/>
      <c r="H23" s="214"/>
      <c r="I23" s="214"/>
      <c r="J23" s="214"/>
      <c r="K23" s="214"/>
    </row>
    <row r="24" spans="2:11">
      <c r="B24" s="175"/>
      <c r="C24" s="175"/>
      <c r="D24" s="175"/>
      <c r="E24" s="175"/>
      <c r="F24" s="175"/>
      <c r="G24" s="175"/>
      <c r="H24" s="175"/>
      <c r="I24" s="175"/>
      <c r="J24" s="175"/>
      <c r="K24" s="175"/>
    </row>
    <row r="25" spans="2:11"/>
    <row r="26" spans="2:11"/>
    <row r="27" spans="2:11"/>
    <row r="28" spans="2:11" ht="18">
      <c r="B28" s="182" t="s">
        <v>436</v>
      </c>
      <c r="C28" s="170"/>
      <c r="D28" s="170"/>
      <c r="E28" s="170"/>
      <c r="F28" s="170"/>
      <c r="G28" s="170"/>
      <c r="H28" s="170"/>
      <c r="I28" s="170"/>
      <c r="J28" s="171"/>
      <c r="K28" s="172"/>
    </row>
    <row r="29" spans="2:11" ht="147" customHeight="1">
      <c r="B29" s="214" t="s">
        <v>438</v>
      </c>
      <c r="C29" s="214"/>
      <c r="D29" s="214"/>
      <c r="E29" s="214"/>
      <c r="F29" s="214"/>
      <c r="G29" s="214"/>
      <c r="H29" s="214"/>
      <c r="I29" s="214"/>
      <c r="J29" s="214"/>
      <c r="K29" s="214"/>
    </row>
    <row r="30" spans="2:11"/>
    <row r="31" spans="2:11" ht="19.8">
      <c r="B31" s="183" t="s">
        <v>446</v>
      </c>
      <c r="C31" s="170"/>
      <c r="D31" s="170"/>
      <c r="E31" s="170"/>
      <c r="F31" s="170"/>
      <c r="G31" s="170"/>
      <c r="H31" s="170"/>
      <c r="I31" s="170"/>
      <c r="J31" s="171"/>
      <c r="K31" s="172"/>
    </row>
    <row r="32" spans="2:11" ht="15.6">
      <c r="B32" s="176"/>
      <c r="C32" s="176"/>
      <c r="D32" s="176"/>
      <c r="E32" s="176"/>
      <c r="F32" s="176"/>
      <c r="G32" s="176"/>
      <c r="H32" s="176"/>
      <c r="I32" s="176"/>
      <c r="J32" s="176"/>
      <c r="K32" s="176"/>
    </row>
    <row r="33" spans="2:12" ht="18">
      <c r="B33" s="184" t="s">
        <v>447</v>
      </c>
      <c r="C33" s="216">
        <v>2025</v>
      </c>
      <c r="D33" s="216"/>
      <c r="E33" s="216">
        <v>2024</v>
      </c>
      <c r="F33" s="216"/>
      <c r="G33" s="216">
        <v>2023</v>
      </c>
      <c r="H33" s="216"/>
      <c r="I33" s="216">
        <v>2022</v>
      </c>
      <c r="J33" s="216"/>
      <c r="K33" s="176"/>
    </row>
    <row r="34" spans="2:12" ht="15.6">
      <c r="B34" s="185" t="s">
        <v>448</v>
      </c>
      <c r="C34" s="213" t="s">
        <v>484</v>
      </c>
      <c r="D34" s="213"/>
      <c r="E34" s="213" t="s">
        <v>484</v>
      </c>
      <c r="F34" s="213"/>
      <c r="G34" s="213" t="s">
        <v>484</v>
      </c>
      <c r="H34" s="213"/>
      <c r="I34" s="213" t="s">
        <v>484</v>
      </c>
      <c r="J34" s="213"/>
      <c r="K34" s="176"/>
    </row>
    <row r="35" spans="2:12" ht="15.6">
      <c r="B35" s="185" t="s">
        <v>449</v>
      </c>
      <c r="C35" s="213" t="s">
        <v>484</v>
      </c>
      <c r="D35" s="213"/>
      <c r="E35" s="213" t="s">
        <v>484</v>
      </c>
      <c r="F35" s="213"/>
      <c r="G35" s="213" t="s">
        <v>484</v>
      </c>
      <c r="H35" s="213"/>
      <c r="I35" s="213" t="s">
        <v>484</v>
      </c>
      <c r="J35" s="213"/>
      <c r="K35" s="176"/>
    </row>
    <row r="36" spans="2:12" ht="15.6">
      <c r="B36" s="185" t="s">
        <v>450</v>
      </c>
      <c r="C36" s="180" t="s">
        <v>481</v>
      </c>
      <c r="D36" s="180" t="s">
        <v>482</v>
      </c>
      <c r="E36" s="180" t="s">
        <v>481</v>
      </c>
      <c r="F36" s="180" t="s">
        <v>482</v>
      </c>
      <c r="G36" s="180" t="s">
        <v>481</v>
      </c>
      <c r="H36" s="180" t="s">
        <v>482</v>
      </c>
      <c r="I36" s="180" t="s">
        <v>481</v>
      </c>
      <c r="J36" s="180" t="s">
        <v>482</v>
      </c>
      <c r="K36" s="176"/>
    </row>
    <row r="37" spans="2:12" ht="15.6">
      <c r="B37" s="185" t="s">
        <v>451</v>
      </c>
      <c r="C37" s="213" t="s">
        <v>484</v>
      </c>
      <c r="D37" s="213"/>
      <c r="E37" s="181"/>
      <c r="F37" s="181"/>
      <c r="G37" s="181"/>
      <c r="H37" s="181"/>
      <c r="I37" s="181"/>
      <c r="J37" s="181"/>
      <c r="K37" s="176"/>
    </row>
    <row r="38" spans="2:12" ht="15.6">
      <c r="B38" s="185"/>
      <c r="C38" s="181"/>
      <c r="D38" s="181"/>
      <c r="E38" s="181"/>
      <c r="F38" s="181"/>
      <c r="G38" s="181"/>
      <c r="H38" s="181"/>
      <c r="I38" s="181"/>
      <c r="J38" s="181"/>
      <c r="K38" s="176"/>
    </row>
    <row r="39" spans="2:12" ht="18">
      <c r="B39" s="184" t="s">
        <v>452</v>
      </c>
      <c r="C39" s="181"/>
      <c r="D39" s="181"/>
      <c r="E39" s="181"/>
      <c r="F39" s="181"/>
      <c r="G39" s="181"/>
      <c r="H39" s="181"/>
      <c r="I39" s="181"/>
      <c r="J39" s="181"/>
      <c r="K39" s="177" t="s">
        <v>483</v>
      </c>
    </row>
    <row r="40" spans="2:12" ht="15.6">
      <c r="B40" s="185" t="s">
        <v>453</v>
      </c>
      <c r="C40" s="176"/>
      <c r="D40" s="176"/>
      <c r="E40" s="176"/>
      <c r="F40" s="176"/>
      <c r="G40" s="176"/>
      <c r="H40" s="176"/>
      <c r="I40" s="176"/>
      <c r="J40" s="176"/>
      <c r="K40" s="188" t="s">
        <v>484</v>
      </c>
      <c r="L40" s="189"/>
    </row>
    <row r="41" spans="2:12" ht="15.6">
      <c r="B41" s="185" t="s">
        <v>454</v>
      </c>
      <c r="C41" s="176"/>
      <c r="D41" s="176"/>
      <c r="E41" s="176"/>
      <c r="F41" s="176"/>
      <c r="G41" s="176"/>
      <c r="H41" s="176"/>
      <c r="I41" s="176"/>
      <c r="J41" s="176"/>
      <c r="K41" s="188" t="s">
        <v>484</v>
      </c>
      <c r="L41" s="189"/>
    </row>
    <row r="42" spans="2:12" ht="15.6">
      <c r="B42" s="185" t="s">
        <v>455</v>
      </c>
      <c r="C42" s="176"/>
      <c r="D42" s="176"/>
      <c r="E42" s="176"/>
      <c r="F42" s="176"/>
      <c r="G42" s="176"/>
      <c r="H42" s="176"/>
      <c r="I42" s="176"/>
      <c r="J42" s="176"/>
      <c r="K42" s="188" t="s">
        <v>484</v>
      </c>
      <c r="L42" s="189"/>
    </row>
    <row r="43" spans="2:12" ht="15.6">
      <c r="B43" s="185" t="s">
        <v>456</v>
      </c>
      <c r="C43" s="176"/>
      <c r="D43" s="176"/>
      <c r="E43" s="176"/>
      <c r="F43" s="176"/>
      <c r="G43" s="176"/>
      <c r="H43" s="176"/>
      <c r="I43" s="176"/>
      <c r="J43" s="176"/>
      <c r="K43" s="188" t="s">
        <v>484</v>
      </c>
      <c r="L43" s="189"/>
    </row>
    <row r="44" spans="2:12" ht="15.6">
      <c r="B44" s="185"/>
      <c r="C44" s="176"/>
      <c r="D44" s="176"/>
      <c r="E44" s="176"/>
      <c r="F44" s="176"/>
      <c r="G44" s="176"/>
      <c r="H44" s="176"/>
      <c r="I44" s="176"/>
      <c r="J44" s="176"/>
      <c r="K44" s="190"/>
      <c r="L44" s="189"/>
    </row>
    <row r="45" spans="2:12" ht="18">
      <c r="B45" s="184" t="s">
        <v>457</v>
      </c>
      <c r="C45" s="176"/>
      <c r="D45" s="176"/>
      <c r="E45" s="176"/>
      <c r="F45" s="176"/>
      <c r="G45" s="176"/>
      <c r="H45" s="176"/>
      <c r="I45" s="176"/>
      <c r="J45" s="176"/>
      <c r="K45" s="190"/>
      <c r="L45" s="189"/>
    </row>
    <row r="46" spans="2:12" ht="15.6">
      <c r="B46" s="185" t="s">
        <v>458</v>
      </c>
      <c r="C46" s="176"/>
      <c r="D46" s="176"/>
      <c r="E46" s="176"/>
      <c r="F46" s="176"/>
      <c r="G46" s="176"/>
      <c r="H46" s="176"/>
      <c r="I46" s="176"/>
      <c r="J46" s="176"/>
      <c r="K46" s="188" t="s">
        <v>484</v>
      </c>
      <c r="L46" s="189"/>
    </row>
    <row r="47" spans="2:12" ht="15.6">
      <c r="B47" s="185" t="s">
        <v>459</v>
      </c>
      <c r="C47" s="176"/>
      <c r="D47" s="176"/>
      <c r="E47" s="176"/>
      <c r="F47" s="176"/>
      <c r="G47" s="176"/>
      <c r="H47" s="176"/>
      <c r="I47" s="176"/>
      <c r="J47" s="176"/>
      <c r="K47" s="188" t="s">
        <v>484</v>
      </c>
      <c r="L47" s="189"/>
    </row>
    <row r="48" spans="2:12" ht="15.6">
      <c r="B48" s="185"/>
      <c r="C48" s="176"/>
      <c r="D48" s="176"/>
      <c r="E48" s="176"/>
      <c r="F48" s="176"/>
      <c r="G48" s="176"/>
      <c r="H48" s="176"/>
      <c r="I48" s="176"/>
      <c r="J48" s="176"/>
      <c r="K48" s="190"/>
      <c r="L48" s="189"/>
    </row>
    <row r="49" spans="2:12" ht="18">
      <c r="B49" s="184" t="s">
        <v>460</v>
      </c>
      <c r="C49" s="176"/>
      <c r="D49" s="176"/>
      <c r="E49" s="176"/>
      <c r="F49" s="176"/>
      <c r="G49" s="176"/>
      <c r="H49" s="176"/>
      <c r="I49" s="176"/>
      <c r="J49" s="176"/>
      <c r="K49" s="190"/>
      <c r="L49" s="189"/>
    </row>
    <row r="50" spans="2:12" ht="15.6">
      <c r="B50" s="185" t="s">
        <v>461</v>
      </c>
      <c r="C50" s="176"/>
      <c r="D50" s="176"/>
      <c r="E50" s="176"/>
      <c r="F50" s="176"/>
      <c r="G50" s="176"/>
      <c r="H50" s="176"/>
      <c r="I50" s="176"/>
      <c r="J50" s="176"/>
      <c r="K50" s="188" t="s">
        <v>484</v>
      </c>
      <c r="L50" s="189"/>
    </row>
    <row r="51" spans="2:12" ht="15.6">
      <c r="B51" s="185" t="s">
        <v>462</v>
      </c>
      <c r="C51" s="176"/>
      <c r="D51" s="176"/>
      <c r="E51" s="176"/>
      <c r="F51" s="176"/>
      <c r="G51" s="176"/>
      <c r="H51" s="176"/>
      <c r="I51" s="176"/>
      <c r="J51" s="176"/>
      <c r="K51" s="188" t="s">
        <v>484</v>
      </c>
      <c r="L51" s="189"/>
    </row>
    <row r="52" spans="2:12" ht="15.6">
      <c r="B52" s="185" t="s">
        <v>463</v>
      </c>
      <c r="C52" s="176"/>
      <c r="D52" s="176"/>
      <c r="E52" s="176"/>
      <c r="F52" s="176"/>
      <c r="G52" s="176"/>
      <c r="H52" s="176"/>
      <c r="I52" s="176"/>
      <c r="J52" s="176"/>
      <c r="K52" s="188" t="s">
        <v>484</v>
      </c>
      <c r="L52" s="189"/>
    </row>
    <row r="53" spans="2:12" ht="15.6">
      <c r="B53" s="185" t="s">
        <v>464</v>
      </c>
      <c r="C53" s="176"/>
      <c r="D53" s="176"/>
      <c r="E53" s="176"/>
      <c r="F53" s="176"/>
      <c r="G53" s="176"/>
      <c r="H53" s="176"/>
      <c r="I53" s="176"/>
      <c r="J53" s="176"/>
      <c r="K53" s="188" t="s">
        <v>484</v>
      </c>
      <c r="L53" s="189"/>
    </row>
    <row r="54" spans="2:12" ht="15.6">
      <c r="B54" s="185" t="s">
        <v>465</v>
      </c>
      <c r="C54" s="176"/>
      <c r="D54" s="176"/>
      <c r="E54" s="176"/>
      <c r="F54" s="176"/>
      <c r="G54" s="176"/>
      <c r="H54" s="176"/>
      <c r="I54" s="176"/>
      <c r="J54" s="176"/>
      <c r="K54" s="188" t="s">
        <v>484</v>
      </c>
      <c r="L54" s="189"/>
    </row>
    <row r="55" spans="2:12" ht="15.6">
      <c r="B55" s="185" t="s">
        <v>466</v>
      </c>
      <c r="C55" s="176"/>
      <c r="D55" s="176"/>
      <c r="E55" s="176"/>
      <c r="F55" s="176"/>
      <c r="G55" s="176"/>
      <c r="H55" s="176"/>
      <c r="I55" s="176"/>
      <c r="J55" s="176"/>
      <c r="K55" s="188" t="s">
        <v>484</v>
      </c>
      <c r="L55" s="189"/>
    </row>
    <row r="56" spans="2:12" ht="15.6">
      <c r="B56" s="185" t="s">
        <v>467</v>
      </c>
      <c r="C56" s="176"/>
      <c r="D56" s="176"/>
      <c r="E56" s="176"/>
      <c r="F56" s="176"/>
      <c r="G56" s="176"/>
      <c r="H56" s="176"/>
      <c r="I56" s="176"/>
      <c r="J56" s="176"/>
      <c r="K56" s="188" t="s">
        <v>484</v>
      </c>
      <c r="L56" s="189"/>
    </row>
    <row r="57" spans="2:12" ht="15.6">
      <c r="B57" s="185" t="s">
        <v>468</v>
      </c>
      <c r="C57" s="176"/>
      <c r="D57" s="176"/>
      <c r="E57" s="176"/>
      <c r="F57" s="176"/>
      <c r="G57" s="176"/>
      <c r="H57" s="176"/>
      <c r="I57" s="176"/>
      <c r="J57" s="176"/>
      <c r="K57" s="188" t="s">
        <v>484</v>
      </c>
      <c r="L57" s="189"/>
    </row>
    <row r="58" spans="2:12" ht="15.6">
      <c r="B58" s="185" t="s">
        <v>469</v>
      </c>
      <c r="C58" s="176"/>
      <c r="D58" s="176"/>
      <c r="E58" s="176"/>
      <c r="F58" s="176"/>
      <c r="G58" s="176"/>
      <c r="H58" s="176"/>
      <c r="I58" s="176"/>
      <c r="J58" s="176"/>
      <c r="K58" s="188" t="s">
        <v>484</v>
      </c>
      <c r="L58" s="189"/>
    </row>
    <row r="59" spans="2:12" ht="15.6">
      <c r="B59" s="185" t="s">
        <v>470</v>
      </c>
      <c r="C59" s="176"/>
      <c r="D59" s="176"/>
      <c r="E59" s="176"/>
      <c r="F59" s="176"/>
      <c r="G59" s="176"/>
      <c r="H59" s="176"/>
      <c r="I59" s="176"/>
      <c r="J59" s="176"/>
      <c r="K59" s="188" t="s">
        <v>484</v>
      </c>
      <c r="L59" s="189"/>
    </row>
    <row r="60" spans="2:12" ht="15.6">
      <c r="B60" s="185" t="s">
        <v>471</v>
      </c>
      <c r="C60" s="176"/>
      <c r="D60" s="176"/>
      <c r="E60" s="176"/>
      <c r="F60" s="176"/>
      <c r="G60" s="176"/>
      <c r="H60" s="176"/>
      <c r="I60" s="176"/>
      <c r="J60" s="176"/>
      <c r="K60" s="188" t="s">
        <v>484</v>
      </c>
      <c r="L60" s="189"/>
    </row>
    <row r="61" spans="2:12" ht="15.6">
      <c r="B61" s="185" t="s">
        <v>472</v>
      </c>
      <c r="C61" s="176"/>
      <c r="D61" s="176"/>
      <c r="E61" s="176"/>
      <c r="F61" s="176"/>
      <c r="G61" s="176"/>
      <c r="H61" s="176"/>
      <c r="I61" s="176"/>
      <c r="J61" s="176"/>
      <c r="K61" s="188" t="s">
        <v>484</v>
      </c>
      <c r="L61" s="189"/>
    </row>
    <row r="62" spans="2:12" ht="15.6">
      <c r="B62" s="185" t="s">
        <v>473</v>
      </c>
      <c r="C62" s="176"/>
      <c r="D62" s="176"/>
      <c r="E62" s="176"/>
      <c r="F62" s="176"/>
      <c r="G62" s="176"/>
      <c r="H62" s="176"/>
      <c r="I62" s="176"/>
      <c r="J62" s="176"/>
      <c r="K62" s="188" t="s">
        <v>484</v>
      </c>
      <c r="L62" s="189"/>
    </row>
    <row r="63" spans="2:12" ht="15.6">
      <c r="B63" s="185" t="s">
        <v>474</v>
      </c>
      <c r="C63" s="176"/>
      <c r="D63" s="176"/>
      <c r="E63" s="176"/>
      <c r="F63" s="176"/>
      <c r="G63" s="176"/>
      <c r="H63" s="176"/>
      <c r="I63" s="176"/>
      <c r="J63" s="176"/>
      <c r="K63" s="188" t="s">
        <v>484</v>
      </c>
      <c r="L63" s="189"/>
    </row>
    <row r="64" spans="2:12" ht="15.6">
      <c r="B64" s="185" t="s">
        <v>475</v>
      </c>
      <c r="C64" s="176"/>
      <c r="D64" s="176"/>
      <c r="E64" s="176"/>
      <c r="F64" s="176"/>
      <c r="G64" s="176"/>
      <c r="H64" s="176"/>
      <c r="I64" s="176"/>
      <c r="J64" s="176"/>
      <c r="K64" s="188" t="s">
        <v>484</v>
      </c>
      <c r="L64" s="189"/>
    </row>
    <row r="65" spans="2:12" ht="15.6">
      <c r="B65" s="185" t="s">
        <v>476</v>
      </c>
      <c r="C65" s="176"/>
      <c r="D65" s="176"/>
      <c r="E65" s="176"/>
      <c r="F65" s="176"/>
      <c r="G65" s="176"/>
      <c r="H65" s="176"/>
      <c r="I65" s="176"/>
      <c r="J65" s="176"/>
      <c r="K65" s="188" t="s">
        <v>484</v>
      </c>
      <c r="L65" s="189"/>
    </row>
    <row r="66" spans="2:12" ht="15.6">
      <c r="B66" s="185" t="s">
        <v>477</v>
      </c>
      <c r="C66" s="176"/>
      <c r="D66" s="176"/>
      <c r="E66" s="176"/>
      <c r="F66" s="176"/>
      <c r="G66" s="176"/>
      <c r="H66" s="176"/>
      <c r="I66" s="176"/>
      <c r="J66" s="176"/>
      <c r="K66" s="188" t="s">
        <v>484</v>
      </c>
      <c r="L66" s="189"/>
    </row>
    <row r="67" spans="2:12" ht="15.6">
      <c r="B67" s="185"/>
      <c r="C67" s="176"/>
      <c r="D67" s="176"/>
      <c r="E67" s="176"/>
      <c r="F67" s="176"/>
      <c r="G67" s="176"/>
      <c r="H67" s="176"/>
      <c r="I67" s="176"/>
      <c r="J67" s="176"/>
      <c r="K67" s="190"/>
      <c r="L67" s="189"/>
    </row>
    <row r="68" spans="2:12" ht="18">
      <c r="B68" s="184" t="s">
        <v>478</v>
      </c>
      <c r="C68" s="176"/>
      <c r="D68" s="176"/>
      <c r="E68" s="176"/>
      <c r="F68" s="176"/>
      <c r="G68" s="176"/>
      <c r="H68" s="176"/>
      <c r="I68" s="176"/>
      <c r="J68" s="176"/>
      <c r="K68" s="190"/>
      <c r="L68" s="189"/>
    </row>
    <row r="69" spans="2:12" ht="15.6">
      <c r="B69" s="185" t="s">
        <v>479</v>
      </c>
      <c r="C69" s="176"/>
      <c r="D69" s="176"/>
      <c r="E69" s="176"/>
      <c r="F69" s="176"/>
      <c r="G69" s="176"/>
      <c r="H69" s="176"/>
      <c r="I69" s="176"/>
      <c r="J69" s="176"/>
      <c r="K69" s="188" t="s">
        <v>484</v>
      </c>
      <c r="L69" s="189"/>
    </row>
    <row r="70" spans="2:12" ht="15.6">
      <c r="B70" s="185" t="s">
        <v>480</v>
      </c>
      <c r="C70" s="176"/>
      <c r="D70" s="176"/>
      <c r="E70" s="176"/>
      <c r="F70" s="176"/>
      <c r="G70" s="176"/>
      <c r="H70" s="176"/>
      <c r="I70" s="176"/>
      <c r="J70" s="176"/>
      <c r="K70" s="188" t="s">
        <v>484</v>
      </c>
      <c r="L70" s="189"/>
    </row>
    <row r="71" spans="2:12"/>
  </sheetData>
  <sheetProtection algorithmName="SHA-512" hashValue="vavVQuH+LB8deKOylUg1cWdW85ax77RqengK0bZ3p0HVS8zuYpU8mwm6I223cR3xay6Uvw3SdeJanrBUmg8AUg==" saltValue="bCnZtGYNebcP1fFB1RaA+w==" spinCount="100000" sheet="1" objects="1" scenarios="1"/>
  <mergeCells count="18">
    <mergeCell ref="C37:D37"/>
    <mergeCell ref="C33:D33"/>
    <mergeCell ref="E33:F33"/>
    <mergeCell ref="G33:H33"/>
    <mergeCell ref="I33:J33"/>
    <mergeCell ref="C34:D34"/>
    <mergeCell ref="E34:F34"/>
    <mergeCell ref="G34:H34"/>
    <mergeCell ref="I34:J34"/>
    <mergeCell ref="B10:K10"/>
    <mergeCell ref="C35:D35"/>
    <mergeCell ref="E35:F35"/>
    <mergeCell ref="G35:H35"/>
    <mergeCell ref="I35:J35"/>
    <mergeCell ref="B29:K29"/>
    <mergeCell ref="B15:K15"/>
    <mergeCell ref="B21:K21"/>
    <mergeCell ref="B23:K23"/>
  </mergeCells>
  <hyperlinks>
    <hyperlink ref="C34:D34" r:id="rId1" display="View" xr:uid="{52DA5E27-FD59-45CA-8DA6-B8F0F6FE99D1}"/>
    <hyperlink ref="E34:F34" r:id="rId2" display="View" xr:uid="{1CC28B2A-8708-4BC6-9599-E2563B907D3A}"/>
    <hyperlink ref="G34:H34" r:id="rId3" display="View" xr:uid="{BC097042-B7C2-47D7-8DEA-684DB09602BE}"/>
    <hyperlink ref="I34:J34" r:id="rId4" display="View" xr:uid="{EFA6A60C-D36F-4281-8D78-3D63CCCD1A90}"/>
    <hyperlink ref="C35:D35" r:id="rId5" display="View" xr:uid="{CB2B31EF-58B6-436E-9064-656806E83B9B}"/>
    <hyperlink ref="C37:D37" r:id="rId6" display="View" xr:uid="{3AB3950C-CDA1-44C3-BBD3-CA28437C468F}"/>
    <hyperlink ref="D36" r:id="rId7" xr:uid="{AC9FCDD4-52AB-459C-AC98-8CB0AD9349D4}"/>
    <hyperlink ref="C36" r:id="rId8" xr:uid="{A740D29A-EFB9-4BC1-BEA3-647552B895AF}"/>
    <hyperlink ref="F36" r:id="rId9" xr:uid="{F08FC2CA-3886-4992-8B01-A536423CB716}"/>
    <hyperlink ref="E36" r:id="rId10" xr:uid="{21A10226-7C84-48E4-BA18-06C0FEE3356D}"/>
    <hyperlink ref="E35:F35" r:id="rId11" display="View" xr:uid="{9630BD6A-3A72-4105-9AD6-1CEFF60BE23D}"/>
    <hyperlink ref="G35:H35" r:id="rId12" display="View" xr:uid="{755D2CAB-AF8B-40E6-93F1-ABCC2F398572}"/>
    <hyperlink ref="H36" r:id="rId13" xr:uid="{C1D3B8C1-BF0A-4798-9122-FF4142FCF2BD}"/>
    <hyperlink ref="G36" r:id="rId14" xr:uid="{46C363BA-F0DE-4BB9-8C7E-1F7071B9FDC5}"/>
    <hyperlink ref="I35:J35" r:id="rId15" display="View" xr:uid="{58253F5F-9041-4F1D-87A4-336544E7305E}"/>
    <hyperlink ref="J36" r:id="rId16" xr:uid="{1BFFAB06-C86F-45A8-888A-97E71B874C74}"/>
    <hyperlink ref="I36" r:id="rId17" xr:uid="{B8069931-6318-4E0F-98BB-DC0F9D33E3B3}"/>
    <hyperlink ref="K41" r:id="rId18" xr:uid="{229FA1F2-BAEB-4C9F-B9D8-7D934B1C7645}"/>
    <hyperlink ref="K40" r:id="rId19" xr:uid="{C578B67C-DA1F-4CBC-8000-853491E93566}"/>
    <hyperlink ref="K42" r:id="rId20" xr:uid="{4C25E6C8-2F4B-4353-A168-C6A07CCCD30C}"/>
    <hyperlink ref="K43" r:id="rId21" xr:uid="{4E901FB5-223E-4620-B31A-570A72DF366D}"/>
    <hyperlink ref="K46" r:id="rId22" xr:uid="{40E7C18B-8675-424F-80C4-F3012C5E0332}"/>
    <hyperlink ref="K47" r:id="rId23" xr:uid="{FAC5F011-C839-432B-822D-0C6A20CDC7EE}"/>
    <hyperlink ref="K50" r:id="rId24" xr:uid="{9D7CF72B-0D53-4142-B375-3E766F68456C}"/>
    <hyperlink ref="K51" r:id="rId25" xr:uid="{D6F24F21-2801-4255-AEB1-B55970E1CC95}"/>
    <hyperlink ref="K52" r:id="rId26" xr:uid="{5D41E187-1D29-4A19-A9E5-C4F5EE14C9C0}"/>
    <hyperlink ref="K54" r:id="rId27" xr:uid="{64FA0F7A-3B8D-4B28-A4D3-F41F0B65B185}"/>
    <hyperlink ref="K55" r:id="rId28" xr:uid="{68B12600-3554-4A99-8631-E0005DFD81B3}"/>
    <hyperlink ref="K56" r:id="rId29" xr:uid="{D96330A1-FA5F-4507-BA09-638DA9F678F9}"/>
    <hyperlink ref="K57" r:id="rId30" xr:uid="{337E111C-66DB-49AD-ADA9-0BC8033946B1}"/>
    <hyperlink ref="K58" r:id="rId31" xr:uid="{DB87B417-972C-4D9C-B248-3F014243C8D0}"/>
    <hyperlink ref="K59" r:id="rId32" xr:uid="{1390CD9C-E8C6-49ED-BE6F-13BD7E9304E6}"/>
    <hyperlink ref="K60" r:id="rId33" xr:uid="{D1044D0D-F132-49CC-84A7-6327ED737269}"/>
    <hyperlink ref="K62" r:id="rId34" xr:uid="{AEA41FB2-57E0-412F-B000-6616C50F8504}"/>
    <hyperlink ref="K63" r:id="rId35" xr:uid="{0DDDF80A-2CB4-4588-AB38-1D2EEE93F227}"/>
    <hyperlink ref="K53" r:id="rId36" xr:uid="{3BAE5DEF-3D7B-4D17-928D-7D265F8D8C7B}"/>
    <hyperlink ref="K65" r:id="rId37" xr:uid="{28B90CDE-E953-432E-AD4F-CFDC2260D239}"/>
    <hyperlink ref="K66" r:id="rId38" xr:uid="{B4CBA275-9B71-4272-8E5B-3CB109F610DD}"/>
    <hyperlink ref="K61" r:id="rId39" xr:uid="{FF723D90-CE86-4D60-B5F1-EAF067904FEA}"/>
    <hyperlink ref="K64" r:id="rId40" xr:uid="{03131F59-03FF-4A79-942C-8C4CFCE17136}"/>
    <hyperlink ref="K69" r:id="rId41" xr:uid="{BDFF707E-B8EF-4609-8677-AA5B7BE430B7}"/>
    <hyperlink ref="K70" r:id="rId42" xr:uid="{7CA24C94-9083-4F5D-BB73-FC1B5BF84F85}"/>
  </hyperlinks>
  <pageMargins left="0.7" right="0.7" top="0.75" bottom="0.75" header="0.3" footer="0.3"/>
  <pageSetup orientation="portrait" horizontalDpi="1200" verticalDpi="1200" r:id="rId43"/>
  <drawing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D6EF7-D23B-4200-A36B-7E79C1FA7F75}">
  <sheetPr>
    <tabColor theme="0" tint="-0.249977111117893"/>
  </sheetPr>
  <dimension ref="A1:M69"/>
  <sheetViews>
    <sheetView showGridLines="0" showRowColHeaders="0" zoomScale="70" zoomScaleNormal="70" workbookViewId="0">
      <selection activeCell="A30" sqref="A30:XFD1048576"/>
    </sheetView>
  </sheetViews>
  <sheetFormatPr defaultColWidth="0" defaultRowHeight="14.4" zeroHeight="1"/>
  <cols>
    <col min="1" max="1" width="4.5546875" customWidth="1"/>
    <col min="2" max="2" width="44.109375" customWidth="1"/>
    <col min="3" max="3" width="88.6640625" customWidth="1"/>
    <col min="4" max="4" width="20.88671875" bestFit="1" customWidth="1"/>
    <col min="5" max="5" width="27.5546875" customWidth="1"/>
    <col min="6" max="6" width="5.109375" customWidth="1"/>
    <col min="7" max="9" width="9.5546875" hidden="1" customWidth="1"/>
    <col min="10" max="10" width="10" hidden="1" customWidth="1"/>
    <col min="11" max="11" width="20.77734375" hidden="1" customWidth="1"/>
    <col min="12" max="13" width="0" hidden="1" customWidth="1"/>
    <col min="14" max="16384" width="3" hidden="1"/>
  </cols>
  <sheetData>
    <row r="1" spans="2:13"/>
    <row r="2" spans="2:13"/>
    <row r="3" spans="2:13">
      <c r="J3" s="1"/>
    </row>
    <row r="4" spans="2:13">
      <c r="B4" t="s">
        <v>0</v>
      </c>
      <c r="J4" s="1"/>
    </row>
    <row r="5" spans="2:13">
      <c r="J5" s="1"/>
    </row>
    <row r="6" spans="2:13"/>
    <row r="7" spans="2:13" ht="31.8">
      <c r="B7" s="165" t="s">
        <v>430</v>
      </c>
      <c r="C7" s="165"/>
      <c r="D7" s="165"/>
      <c r="E7" s="165"/>
      <c r="F7" s="165"/>
      <c r="G7" s="165"/>
      <c r="H7" s="165"/>
      <c r="I7" s="165"/>
    </row>
    <row r="8" spans="2:13" ht="18">
      <c r="B8" s="166" t="s">
        <v>524</v>
      </c>
      <c r="C8" s="166"/>
      <c r="D8" s="166"/>
      <c r="E8" s="166"/>
      <c r="F8" s="166"/>
      <c r="G8" s="166"/>
      <c r="H8" s="166"/>
      <c r="I8" s="166"/>
    </row>
    <row r="9" spans="2:13"/>
    <row r="10" spans="2:13" ht="18">
      <c r="B10" s="195" t="s">
        <v>525</v>
      </c>
      <c r="C10" s="196" t="s">
        <v>126</v>
      </c>
      <c r="D10" s="197" t="s">
        <v>1</v>
      </c>
      <c r="E10" s="198" t="s">
        <v>543</v>
      </c>
    </row>
    <row r="11" spans="2:13" ht="49.95" customHeight="1">
      <c r="B11" s="199" t="s">
        <v>526</v>
      </c>
      <c r="C11" s="200" t="s">
        <v>542</v>
      </c>
      <c r="D11" s="201" t="s">
        <v>444</v>
      </c>
      <c r="E11" s="202"/>
      <c r="F11" s="187"/>
      <c r="G11" s="187"/>
      <c r="H11" s="187"/>
      <c r="I11" s="187"/>
      <c r="J11" s="187"/>
      <c r="K11" s="187"/>
    </row>
    <row r="12" spans="2:13" ht="49.95" customHeight="1">
      <c r="B12" s="203" t="s">
        <v>527</v>
      </c>
      <c r="C12" s="204" t="s">
        <v>554</v>
      </c>
      <c r="D12" s="205" t="s">
        <v>557</v>
      </c>
      <c r="E12" s="206"/>
    </row>
    <row r="13" spans="2:13" ht="49.95" customHeight="1">
      <c r="B13" s="199" t="s">
        <v>188</v>
      </c>
      <c r="C13" s="200" t="s">
        <v>544</v>
      </c>
      <c r="D13" s="207" t="s">
        <v>555</v>
      </c>
      <c r="E13" s="208"/>
      <c r="F13" s="187"/>
      <c r="G13" s="187"/>
      <c r="H13" s="187"/>
      <c r="I13" s="187"/>
      <c r="J13" s="187"/>
      <c r="K13" s="187"/>
    </row>
    <row r="14" spans="2:13" ht="49.95" customHeight="1">
      <c r="B14" s="199" t="s">
        <v>528</v>
      </c>
      <c r="C14" s="200" t="s">
        <v>545</v>
      </c>
      <c r="D14" s="201" t="s">
        <v>556</v>
      </c>
      <c r="E14" s="202"/>
      <c r="F14" s="187"/>
      <c r="G14" s="187"/>
      <c r="H14" s="187"/>
      <c r="I14" s="187"/>
      <c r="J14" s="187"/>
      <c r="K14" s="187"/>
    </row>
    <row r="15" spans="2:13" ht="49.95" customHeight="1">
      <c r="B15" s="199" t="s">
        <v>529</v>
      </c>
      <c r="C15" s="200" t="s">
        <v>546</v>
      </c>
      <c r="D15" s="201" t="s">
        <v>61</v>
      </c>
      <c r="E15" s="202"/>
      <c r="F15" s="187"/>
      <c r="G15" s="187"/>
      <c r="H15" s="187"/>
      <c r="I15" s="187"/>
      <c r="J15" s="187"/>
      <c r="K15" s="187"/>
    </row>
    <row r="16" spans="2:13" ht="49.95" customHeight="1">
      <c r="B16" s="199" t="s">
        <v>530</v>
      </c>
      <c r="C16" s="200" t="s">
        <v>547</v>
      </c>
      <c r="D16" s="207" t="s">
        <v>558</v>
      </c>
      <c r="E16" s="208"/>
      <c r="F16" s="187"/>
      <c r="G16" s="187"/>
      <c r="H16" s="187"/>
      <c r="I16" s="187"/>
      <c r="J16" s="187"/>
      <c r="K16" s="187"/>
      <c r="L16" s="5"/>
      <c r="M16" s="6"/>
    </row>
    <row r="17" spans="2:11" ht="49.95" customHeight="1">
      <c r="B17" s="199" t="s">
        <v>531</v>
      </c>
      <c r="C17" s="200" t="s">
        <v>560</v>
      </c>
      <c r="D17" s="201" t="s">
        <v>559</v>
      </c>
      <c r="E17" s="202"/>
      <c r="F17" s="187"/>
      <c r="G17" s="187"/>
      <c r="H17" s="187"/>
      <c r="I17" s="187"/>
      <c r="J17" s="187"/>
      <c r="K17" s="187"/>
    </row>
    <row r="18" spans="2:11" ht="49.95" customHeight="1">
      <c r="B18" s="199" t="s">
        <v>532</v>
      </c>
      <c r="C18" s="200" t="s">
        <v>548</v>
      </c>
      <c r="D18" s="201" t="s">
        <v>561</v>
      </c>
      <c r="E18" s="202"/>
      <c r="F18" s="187"/>
      <c r="G18" s="187"/>
      <c r="H18" s="187"/>
      <c r="I18" s="187"/>
      <c r="J18" s="187"/>
      <c r="K18" s="187"/>
    </row>
    <row r="19" spans="2:11" ht="49.95" customHeight="1">
      <c r="B19" s="199" t="s">
        <v>533</v>
      </c>
      <c r="C19" s="200" t="s">
        <v>549</v>
      </c>
      <c r="D19" s="207" t="s">
        <v>569</v>
      </c>
      <c r="E19" s="208"/>
      <c r="F19" s="187"/>
      <c r="G19" s="187"/>
      <c r="H19" s="187"/>
      <c r="I19" s="187"/>
      <c r="J19" s="187"/>
      <c r="K19" s="187"/>
    </row>
    <row r="20" spans="2:11" ht="49.95" customHeight="1">
      <c r="B20" s="199" t="s">
        <v>534</v>
      </c>
      <c r="C20" s="200" t="s">
        <v>550</v>
      </c>
      <c r="D20" s="207" t="s">
        <v>569</v>
      </c>
      <c r="E20" s="208"/>
      <c r="F20" s="187"/>
      <c r="G20" s="187"/>
      <c r="H20" s="187"/>
      <c r="I20" s="187"/>
      <c r="J20" s="187"/>
      <c r="K20" s="187"/>
    </row>
    <row r="21" spans="2:11" ht="49.95" customHeight="1">
      <c r="B21" s="199" t="s">
        <v>535</v>
      </c>
      <c r="C21" s="200" t="s">
        <v>562</v>
      </c>
      <c r="D21" s="201" t="s">
        <v>88</v>
      </c>
      <c r="E21" s="202"/>
      <c r="F21" s="187"/>
      <c r="G21" s="187"/>
      <c r="H21" s="187"/>
      <c r="I21" s="187"/>
      <c r="J21" s="187"/>
      <c r="K21" s="187"/>
    </row>
    <row r="22" spans="2:11" ht="49.95" customHeight="1">
      <c r="B22" s="199" t="s">
        <v>536</v>
      </c>
      <c r="C22" s="200" t="s">
        <v>563</v>
      </c>
      <c r="D22" s="201" t="s">
        <v>568</v>
      </c>
      <c r="E22" s="202"/>
      <c r="F22" s="187"/>
      <c r="G22" s="187"/>
      <c r="H22" s="187"/>
      <c r="I22" s="187"/>
      <c r="J22" s="187"/>
      <c r="K22" s="187"/>
    </row>
    <row r="23" spans="2:11" ht="49.95" customHeight="1">
      <c r="B23" s="199" t="s">
        <v>537</v>
      </c>
      <c r="C23" s="200" t="s">
        <v>564</v>
      </c>
      <c r="D23" s="201" t="s">
        <v>504</v>
      </c>
      <c r="E23" s="202"/>
      <c r="F23" s="187"/>
      <c r="G23" s="187"/>
      <c r="H23" s="187"/>
      <c r="I23" s="187"/>
      <c r="J23" s="187"/>
      <c r="K23" s="187"/>
    </row>
    <row r="24" spans="2:11" ht="49.95" customHeight="1">
      <c r="B24" s="199" t="s">
        <v>538</v>
      </c>
      <c r="C24" s="200" t="s">
        <v>565</v>
      </c>
      <c r="D24" s="201" t="s">
        <v>95</v>
      </c>
      <c r="E24" s="202"/>
      <c r="F24" s="187"/>
      <c r="G24" s="187"/>
      <c r="H24" s="187"/>
      <c r="I24" s="187"/>
      <c r="J24" s="187"/>
      <c r="K24" s="187"/>
    </row>
    <row r="25" spans="2:11" ht="49.95" customHeight="1">
      <c r="B25" s="199" t="s">
        <v>539</v>
      </c>
      <c r="C25" s="200" t="s">
        <v>551</v>
      </c>
      <c r="D25" s="201" t="s">
        <v>95</v>
      </c>
      <c r="E25" s="202"/>
      <c r="F25" s="187"/>
      <c r="G25" s="187"/>
      <c r="H25" s="187"/>
      <c r="I25" s="187"/>
      <c r="J25" s="187"/>
      <c r="K25" s="187"/>
    </row>
    <row r="26" spans="2:11" ht="49.95" customHeight="1">
      <c r="B26" s="199" t="s">
        <v>540</v>
      </c>
      <c r="C26" s="200" t="s">
        <v>552</v>
      </c>
      <c r="D26" s="201" t="s">
        <v>95</v>
      </c>
      <c r="E26" s="202"/>
      <c r="F26" s="187"/>
      <c r="G26" s="187"/>
      <c r="H26" s="187"/>
      <c r="I26" s="187"/>
      <c r="J26" s="187"/>
      <c r="K26" s="187"/>
    </row>
    <row r="27" spans="2:11" ht="49.95" customHeight="1">
      <c r="B27" s="199" t="s">
        <v>541</v>
      </c>
      <c r="C27" s="200" t="s">
        <v>566</v>
      </c>
      <c r="D27" s="201" t="s">
        <v>72</v>
      </c>
      <c r="E27" s="202"/>
      <c r="F27" s="187"/>
      <c r="G27" s="187"/>
      <c r="H27" s="187"/>
      <c r="I27" s="187"/>
      <c r="J27" s="187"/>
      <c r="K27" s="187"/>
    </row>
    <row r="28" spans="2:11" ht="49.95" customHeight="1">
      <c r="B28" s="199" t="s">
        <v>553</v>
      </c>
      <c r="C28" s="200" t="s">
        <v>567</v>
      </c>
      <c r="D28" s="201" t="s">
        <v>66</v>
      </c>
      <c r="E28" s="202"/>
      <c r="F28" s="187"/>
      <c r="G28" s="187"/>
      <c r="H28" s="187"/>
      <c r="I28" s="187"/>
      <c r="J28" s="187"/>
      <c r="K28" s="187"/>
    </row>
    <row r="29" spans="2:11"/>
    <row r="39" spans="12:12" hidden="1">
      <c r="L39" s="189"/>
    </row>
    <row r="40" spans="12:12" hidden="1">
      <c r="L40" s="189"/>
    </row>
    <row r="41" spans="12:12" hidden="1">
      <c r="L41" s="189"/>
    </row>
    <row r="42" spans="12:12" hidden="1">
      <c r="L42" s="189"/>
    </row>
    <row r="43" spans="12:12" hidden="1">
      <c r="L43" s="189"/>
    </row>
    <row r="44" spans="12:12" hidden="1">
      <c r="L44" s="189"/>
    </row>
    <row r="45" spans="12:12" hidden="1">
      <c r="L45" s="189"/>
    </row>
    <row r="46" spans="12:12" hidden="1">
      <c r="L46" s="189"/>
    </row>
    <row r="47" spans="12:12" hidden="1">
      <c r="L47" s="189"/>
    </row>
    <row r="48" spans="12:12" hidden="1">
      <c r="L48" s="189"/>
    </row>
    <row r="49" spans="12:12" hidden="1">
      <c r="L49" s="189"/>
    </row>
    <row r="50" spans="12:12" hidden="1">
      <c r="L50" s="189"/>
    </row>
    <row r="51" spans="12:12" hidden="1">
      <c r="L51" s="189"/>
    </row>
    <row r="52" spans="12:12" hidden="1">
      <c r="L52" s="189"/>
    </row>
    <row r="53" spans="12:12" hidden="1">
      <c r="L53" s="189"/>
    </row>
    <row r="54" spans="12:12" hidden="1">
      <c r="L54" s="189"/>
    </row>
    <row r="55" spans="12:12" hidden="1">
      <c r="L55" s="189"/>
    </row>
    <row r="56" spans="12:12" hidden="1">
      <c r="L56" s="189"/>
    </row>
    <row r="57" spans="12:12" hidden="1">
      <c r="L57" s="189"/>
    </row>
    <row r="58" spans="12:12" hidden="1">
      <c r="L58" s="189"/>
    </row>
    <row r="59" spans="12:12" hidden="1">
      <c r="L59" s="189"/>
    </row>
    <row r="60" spans="12:12" hidden="1">
      <c r="L60" s="189"/>
    </row>
    <row r="61" spans="12:12" hidden="1">
      <c r="L61" s="189"/>
    </row>
    <row r="62" spans="12:12" hidden="1">
      <c r="L62" s="189"/>
    </row>
    <row r="63" spans="12:12" hidden="1">
      <c r="L63" s="189"/>
    </row>
    <row r="64" spans="12:12" hidden="1">
      <c r="L64" s="189"/>
    </row>
    <row r="65" spans="12:12" hidden="1">
      <c r="L65" s="189"/>
    </row>
    <row r="66" spans="12:12" hidden="1">
      <c r="L66" s="189"/>
    </row>
    <row r="67" spans="12:12" hidden="1">
      <c r="L67" s="189"/>
    </row>
    <row r="68" spans="12:12" hidden="1">
      <c r="L68" s="189"/>
    </row>
    <row r="69" spans="12:12" hidden="1">
      <c r="L69" s="189"/>
    </row>
  </sheetData>
  <hyperlinks>
    <hyperlink ref="D14" r:id="rId1" xr:uid="{58C80D9F-D387-481D-8B8D-455600F91D36}"/>
    <hyperlink ref="D11" r:id="rId2" xr:uid="{5A54F4D7-DD33-4988-A1F2-D79FDE68AB5C}"/>
    <hyperlink ref="D12" location="Governance!A1" display="Director Independence and Diversity" xr:uid="{01B7EF3F-3BC3-4930-8B7D-44BFDE998135}"/>
    <hyperlink ref="D15" location="Governance!A1" display="Compliance" xr:uid="{80E755B0-667B-44F0-AF97-5CEBF6C8E6CF}"/>
    <hyperlink ref="D17" location="Environment!A1" display="GHG" xr:uid="{D2F24752-7869-42C2-8EFE-797EABF8FB90}"/>
    <hyperlink ref="D18" location="'GRI &amp; SASB'!A1" display="GRI &amp; SASB" xr:uid="{320EF714-A3EF-4AE7-B247-C0129356F659}"/>
    <hyperlink ref="D21" location="Social!A1" display="Social" xr:uid="{84D37070-5110-4D43-8DCC-434F2F7AAC6E}"/>
    <hyperlink ref="D22" location="'Health &amp; Safety'!A1" display="Health &amp; Safety" xr:uid="{54DB01D0-B1CF-42BA-8BCB-32E8DC90FFB1}"/>
    <hyperlink ref="D23" location="Social!A1" display="Training" xr:uid="{7767EFB3-069B-4535-9AA2-29303E882B87}"/>
    <hyperlink ref="D24" location="Social!A1" display="Labour Relations" xr:uid="{E0110B79-2882-4A97-96F7-9CD17F8D1BFB}"/>
    <hyperlink ref="D25" location="Social!A1" display="Labour Relations" xr:uid="{CCABE899-DE19-498F-BAC9-F963E3E74D9A}"/>
    <hyperlink ref="D26" location="Social!A1" display="Labour Relations" xr:uid="{6C3419DF-BAC0-40D7-ABC6-16F2A484EA16}"/>
    <hyperlink ref="D27" location="Social!A1" display="Employees" xr:uid="{CEC43429-56E8-4D58-B37C-F8C0071CE435}"/>
    <hyperlink ref="D28" location="Social!A1" display="Donations" xr:uid="{5D648488-E5C3-41CA-904A-317357338B39}"/>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00810-F8BE-474B-9353-5FC3FA75120C}">
  <sheetPr>
    <tabColor theme="9"/>
  </sheetPr>
  <dimension ref="A1:I47"/>
  <sheetViews>
    <sheetView showGridLines="0" showRowColHeaders="0" zoomScale="70" zoomScaleNormal="70" workbookViewId="0">
      <selection activeCell="D43" sqref="D43"/>
    </sheetView>
  </sheetViews>
  <sheetFormatPr defaultColWidth="0" defaultRowHeight="14.4" zeroHeight="1"/>
  <cols>
    <col min="1" max="1" width="44.5546875" customWidth="1"/>
    <col min="2" max="2" width="62.44140625" customWidth="1"/>
    <col min="3" max="6" width="19.77734375" customWidth="1"/>
    <col min="7" max="7" width="7.109375" customWidth="1"/>
    <col min="8" max="9" width="0" hidden="1" customWidth="1"/>
    <col min="10" max="16384" width="3" hidden="1"/>
  </cols>
  <sheetData>
    <row r="1" spans="2:9"/>
    <row r="2" spans="2:9"/>
    <row r="3" spans="2:9">
      <c r="C3" s="1"/>
      <c r="D3" s="1"/>
      <c r="E3" s="1"/>
      <c r="F3" s="1"/>
    </row>
    <row r="4" spans="2:9">
      <c r="B4" t="s">
        <v>0</v>
      </c>
      <c r="C4" s="1"/>
      <c r="D4" s="1"/>
      <c r="E4" s="1"/>
      <c r="F4" s="1"/>
    </row>
    <row r="5" spans="2:9">
      <c r="C5" s="1"/>
      <c r="D5" s="1"/>
      <c r="E5" s="1"/>
      <c r="F5" s="1"/>
    </row>
    <row r="6" spans="2:9"/>
    <row r="7" spans="2:9" ht="18">
      <c r="B7" s="27" t="s">
        <v>499</v>
      </c>
    </row>
    <row r="8" spans="2:9" ht="17.399999999999999">
      <c r="B8" s="18" t="s">
        <v>1</v>
      </c>
      <c r="C8" s="19">
        <v>2025</v>
      </c>
      <c r="D8" s="19">
        <v>2024</v>
      </c>
      <c r="E8" s="19">
        <v>2023</v>
      </c>
      <c r="F8" s="20">
        <v>2022</v>
      </c>
    </row>
    <row r="9" spans="2:9" ht="17.399999999999999">
      <c r="B9" s="2" t="s">
        <v>2</v>
      </c>
      <c r="C9" s="135">
        <v>55020</v>
      </c>
      <c r="D9" s="3">
        <v>49902</v>
      </c>
      <c r="E9" s="3">
        <v>52360</v>
      </c>
      <c r="F9" s="4">
        <v>50633</v>
      </c>
    </row>
    <row r="10" spans="2:9" ht="17.399999999999999">
      <c r="B10" s="2" t="s">
        <v>3</v>
      </c>
      <c r="C10" s="135">
        <v>7903</v>
      </c>
      <c r="D10" s="3">
        <v>9004</v>
      </c>
      <c r="E10" s="3">
        <v>9310.4</v>
      </c>
      <c r="F10" s="4">
        <v>8949.5</v>
      </c>
    </row>
    <row r="11" spans="2:9" ht="17.399999999999999">
      <c r="B11" s="21" t="s">
        <v>4</v>
      </c>
      <c r="C11" s="22">
        <f>SUM(C9:C10)</f>
        <v>62923</v>
      </c>
      <c r="D11" s="23">
        <f>SUM(D9:D10)</f>
        <v>58906</v>
      </c>
      <c r="E11" s="23">
        <f>SUM(E9:E10)</f>
        <v>61670.400000000001</v>
      </c>
      <c r="F11" s="24">
        <f>SUM(F9:F10)</f>
        <v>59582.5</v>
      </c>
    </row>
    <row r="12" spans="2:9" ht="17.399999999999999">
      <c r="B12" s="2" t="s">
        <v>5</v>
      </c>
      <c r="C12" s="136">
        <v>0.94</v>
      </c>
      <c r="D12" s="25">
        <v>0.94</v>
      </c>
      <c r="E12" s="25">
        <v>0.94</v>
      </c>
      <c r="F12" s="4" t="s">
        <v>6</v>
      </c>
    </row>
    <row r="13" spans="2:9" ht="17.399999999999999">
      <c r="B13" s="2" t="s">
        <v>7</v>
      </c>
      <c r="C13" s="136">
        <v>0.06</v>
      </c>
      <c r="D13" s="25">
        <v>0.06</v>
      </c>
      <c r="E13" s="25">
        <v>0.06</v>
      </c>
      <c r="F13" s="4" t="s">
        <v>6</v>
      </c>
    </row>
    <row r="14" spans="2:9" ht="17.399999999999999">
      <c r="B14" s="2" t="s">
        <v>8</v>
      </c>
      <c r="C14" s="135">
        <v>59072.336368408272</v>
      </c>
      <c r="D14" s="3">
        <v>55413.16680916099</v>
      </c>
      <c r="E14" s="3">
        <v>58005</v>
      </c>
      <c r="F14" s="4" t="s">
        <v>6</v>
      </c>
    </row>
    <row r="15" spans="2:9" ht="17.399999999999999">
      <c r="B15" s="2" t="s">
        <v>9</v>
      </c>
      <c r="C15" s="135">
        <v>3851.4262078801926</v>
      </c>
      <c r="D15" s="3">
        <v>3493</v>
      </c>
      <c r="E15" s="3">
        <v>3665.1815296844356</v>
      </c>
      <c r="F15" s="4" t="s">
        <v>6</v>
      </c>
    </row>
    <row r="16" spans="2:9" ht="15">
      <c r="B16" s="26"/>
      <c r="C16" s="26"/>
      <c r="D16" s="26"/>
      <c r="E16" s="26"/>
      <c r="F16" s="26"/>
      <c r="G16" s="5"/>
      <c r="H16" s="5"/>
      <c r="I16" s="6"/>
    </row>
    <row r="17" spans="2:6" ht="18">
      <c r="B17" s="27" t="s">
        <v>33</v>
      </c>
      <c r="C17" s="28"/>
      <c r="D17" s="28"/>
      <c r="E17" s="28"/>
      <c r="F17" s="28"/>
    </row>
    <row r="18" spans="2:6" ht="17.399999999999999">
      <c r="B18" s="29" t="s">
        <v>10</v>
      </c>
      <c r="C18" s="12">
        <v>2025</v>
      </c>
      <c r="D18" s="12">
        <v>2024</v>
      </c>
      <c r="E18" s="12">
        <v>2023</v>
      </c>
      <c r="F18" s="13">
        <v>2022</v>
      </c>
    </row>
    <row r="19" spans="2:6" ht="17.399999999999999">
      <c r="B19" s="7" t="s">
        <v>11</v>
      </c>
      <c r="C19" s="137">
        <v>0</v>
      </c>
      <c r="D19" s="8">
        <v>0</v>
      </c>
      <c r="E19" s="8">
        <v>0</v>
      </c>
      <c r="F19" s="9">
        <v>0</v>
      </c>
    </row>
    <row r="20" spans="2:6" ht="17.399999999999999">
      <c r="B20" s="7" t="s">
        <v>12</v>
      </c>
      <c r="C20" s="137">
        <v>2.6</v>
      </c>
      <c r="D20" s="8">
        <v>2.5</v>
      </c>
      <c r="E20" s="8">
        <v>2.6</v>
      </c>
      <c r="F20" s="9">
        <v>3</v>
      </c>
    </row>
    <row r="21" spans="2:6" ht="17.399999999999999">
      <c r="B21" s="7" t="s">
        <v>13</v>
      </c>
      <c r="C21" s="137">
        <v>2.6</v>
      </c>
      <c r="D21" s="8">
        <v>2.2000000000000002</v>
      </c>
      <c r="E21" s="8">
        <v>2.6</v>
      </c>
      <c r="F21" s="9">
        <v>3</v>
      </c>
    </row>
    <row r="22" spans="2:6" ht="17.399999999999999">
      <c r="B22" s="14" t="s">
        <v>14</v>
      </c>
      <c r="C22" s="15"/>
      <c r="D22" s="16"/>
      <c r="E22" s="16"/>
      <c r="F22" s="17"/>
    </row>
    <row r="23" spans="2:6" ht="17.399999999999999">
      <c r="B23" s="7" t="s">
        <v>15</v>
      </c>
      <c r="C23" s="138">
        <v>26.31</v>
      </c>
      <c r="D23" s="10">
        <v>21.6</v>
      </c>
      <c r="E23" s="10">
        <v>39.5</v>
      </c>
      <c r="F23" s="11">
        <v>21.6</v>
      </c>
    </row>
    <row r="24" spans="2:6" ht="17.399999999999999">
      <c r="B24" s="7" t="s">
        <v>16</v>
      </c>
      <c r="C24" s="138">
        <v>9.3699999999999992</v>
      </c>
      <c r="D24" s="10">
        <v>10.9</v>
      </c>
      <c r="E24" s="10">
        <v>10.4</v>
      </c>
      <c r="F24" s="11">
        <v>10.3</v>
      </c>
    </row>
    <row r="25" spans="2:6" ht="17.399999999999999">
      <c r="B25" s="7" t="s">
        <v>17</v>
      </c>
      <c r="C25" s="138">
        <v>18331</v>
      </c>
      <c r="D25" s="10">
        <v>18331</v>
      </c>
      <c r="E25" s="10">
        <v>70016</v>
      </c>
      <c r="F25" s="11">
        <v>101771</v>
      </c>
    </row>
    <row r="26" spans="2:6" ht="17.399999999999999">
      <c r="B26" s="14" t="s">
        <v>18</v>
      </c>
      <c r="C26" s="16">
        <f>C25+SUM(C23:C24)</f>
        <v>18366.68</v>
      </c>
      <c r="D26" s="16">
        <f>D25+SUM(D23:D24)</f>
        <v>18363.5</v>
      </c>
      <c r="E26" s="16">
        <f>E25+SUM(E23:E24)</f>
        <v>70065.899999999994</v>
      </c>
      <c r="F26" s="17">
        <f>SUM(F23:F25)</f>
        <v>101802.9</v>
      </c>
    </row>
    <row r="27" spans="2:6" ht="17.399999999999999">
      <c r="B27" s="7" t="s">
        <v>19</v>
      </c>
      <c r="C27" s="138" t="s">
        <v>20</v>
      </c>
      <c r="D27" s="10" t="s">
        <v>20</v>
      </c>
      <c r="E27" s="10">
        <v>50182</v>
      </c>
      <c r="F27" s="11">
        <v>80145</v>
      </c>
    </row>
    <row r="28" spans="2:6" ht="17.399999999999999">
      <c r="B28" s="7" t="s">
        <v>21</v>
      </c>
      <c r="C28" s="138">
        <v>18331</v>
      </c>
      <c r="D28" s="10">
        <v>18331</v>
      </c>
      <c r="E28" s="10">
        <f>E25-E27</f>
        <v>19834</v>
      </c>
      <c r="F28" s="11">
        <f>F25-F27</f>
        <v>21626</v>
      </c>
    </row>
    <row r="29" spans="2:6" ht="17.399999999999999">
      <c r="B29" s="7" t="s">
        <v>22</v>
      </c>
      <c r="C29" s="138">
        <f>18331+SUM(C23:C24)</f>
        <v>18366.68</v>
      </c>
      <c r="D29" s="10">
        <f>18331+SUM(D23:D24)</f>
        <v>18363.5</v>
      </c>
      <c r="E29" s="10">
        <f>E26-E27</f>
        <v>19883.899999999994</v>
      </c>
      <c r="F29" s="11">
        <f>F26-F27</f>
        <v>21657.899999999994</v>
      </c>
    </row>
    <row r="30" spans="2:6" ht="17.399999999999999">
      <c r="B30" s="7" t="s">
        <v>23</v>
      </c>
      <c r="C30" s="138">
        <v>38</v>
      </c>
      <c r="D30" s="10">
        <v>18364</v>
      </c>
      <c r="E30" s="10">
        <v>22579</v>
      </c>
      <c r="F30" s="11">
        <v>25309</v>
      </c>
    </row>
    <row r="31" spans="2:6" ht="17.399999999999999">
      <c r="B31" s="26"/>
      <c r="C31" s="30"/>
      <c r="D31" s="26"/>
      <c r="E31" s="26"/>
      <c r="F31" s="26"/>
    </row>
    <row r="32" spans="2:6" ht="18">
      <c r="B32" s="27" t="s">
        <v>34</v>
      </c>
      <c r="C32" s="30"/>
      <c r="D32" s="26"/>
      <c r="E32" s="26"/>
      <c r="F32" s="26"/>
    </row>
    <row r="33" spans="2:6" ht="17.399999999999999">
      <c r="B33" s="18" t="s">
        <v>24</v>
      </c>
      <c r="C33" s="19">
        <v>2025</v>
      </c>
      <c r="D33" s="19">
        <v>2024</v>
      </c>
      <c r="E33" s="19">
        <v>2023</v>
      </c>
      <c r="F33" s="20">
        <v>2022</v>
      </c>
    </row>
    <row r="34" spans="2:6" ht="17.399999999999999">
      <c r="B34" s="2" t="s">
        <v>35</v>
      </c>
      <c r="C34" s="139">
        <v>372.98</v>
      </c>
      <c r="D34" s="31" t="s">
        <v>25</v>
      </c>
      <c r="E34" s="31" t="s">
        <v>25</v>
      </c>
      <c r="F34" s="32" t="s">
        <v>25</v>
      </c>
    </row>
    <row r="35" spans="2:6" ht="17.399999999999999">
      <c r="B35" s="2" t="s">
        <v>36</v>
      </c>
      <c r="C35" s="139">
        <v>48.5</v>
      </c>
      <c r="D35" s="31">
        <v>42.05</v>
      </c>
      <c r="E35" s="31">
        <v>44.98</v>
      </c>
      <c r="F35" s="32">
        <v>36.65</v>
      </c>
    </row>
    <row r="36" spans="2:6" ht="17.399999999999999">
      <c r="B36" s="2" t="s">
        <v>26</v>
      </c>
      <c r="C36" s="135">
        <v>0</v>
      </c>
      <c r="D36" s="3">
        <v>0</v>
      </c>
      <c r="E36" s="3">
        <v>0</v>
      </c>
      <c r="F36" s="4">
        <v>0</v>
      </c>
    </row>
    <row r="37" spans="2:6" ht="17.399999999999999">
      <c r="B37" s="33"/>
      <c r="C37" s="34"/>
      <c r="D37" s="35"/>
      <c r="E37" s="35"/>
      <c r="F37" s="35"/>
    </row>
    <row r="38" spans="2:6" ht="17.399999999999999">
      <c r="B38" s="27" t="s">
        <v>27</v>
      </c>
      <c r="C38" s="30"/>
      <c r="D38" s="26"/>
      <c r="E38" s="26"/>
      <c r="F38" s="26"/>
    </row>
    <row r="39" spans="2:6" ht="17.399999999999999">
      <c r="B39" s="18" t="s">
        <v>24</v>
      </c>
      <c r="C39" s="19">
        <v>2025</v>
      </c>
      <c r="D39" s="19">
        <v>2024</v>
      </c>
      <c r="E39" s="19">
        <v>2023</v>
      </c>
      <c r="F39" s="20">
        <v>2022</v>
      </c>
    </row>
    <row r="40" spans="2:6" ht="17.399999999999999">
      <c r="B40" s="2" t="s">
        <v>37</v>
      </c>
      <c r="C40" s="135">
        <v>0</v>
      </c>
      <c r="D40" s="3">
        <v>0</v>
      </c>
      <c r="E40" s="3">
        <v>0</v>
      </c>
      <c r="F40" s="4">
        <v>0</v>
      </c>
    </row>
    <row r="41" spans="2:6" ht="17.399999999999999">
      <c r="B41" s="2" t="s">
        <v>38</v>
      </c>
      <c r="C41" s="135">
        <v>0</v>
      </c>
      <c r="D41" s="3">
        <v>0</v>
      </c>
      <c r="E41" s="3">
        <v>0</v>
      </c>
      <c r="F41" s="4">
        <v>0</v>
      </c>
    </row>
    <row r="42" spans="2:6" ht="17.399999999999999">
      <c r="B42" s="2" t="s">
        <v>28</v>
      </c>
      <c r="C42" s="135">
        <v>0</v>
      </c>
      <c r="D42" s="3">
        <v>0</v>
      </c>
      <c r="E42" s="3">
        <v>0</v>
      </c>
      <c r="F42" s="4">
        <v>0</v>
      </c>
    </row>
    <row r="43" spans="2:6" ht="17.399999999999999">
      <c r="B43" s="2" t="s">
        <v>29</v>
      </c>
      <c r="C43" s="135">
        <v>0</v>
      </c>
      <c r="D43" s="3">
        <v>0</v>
      </c>
      <c r="E43" s="3">
        <v>0</v>
      </c>
      <c r="F43" s="4">
        <v>0</v>
      </c>
    </row>
    <row r="44" spans="2:6" ht="17.399999999999999">
      <c r="B44" s="2" t="s">
        <v>30</v>
      </c>
      <c r="C44" s="135">
        <v>0</v>
      </c>
      <c r="D44" s="3">
        <v>0</v>
      </c>
      <c r="E44" s="3">
        <v>0</v>
      </c>
      <c r="F44" s="4">
        <v>0</v>
      </c>
    </row>
    <row r="45" spans="2:6" ht="17.399999999999999">
      <c r="B45" s="21" t="s">
        <v>31</v>
      </c>
      <c r="C45" s="22">
        <v>0</v>
      </c>
      <c r="D45" s="23">
        <v>0</v>
      </c>
      <c r="E45" s="23">
        <v>0</v>
      </c>
      <c r="F45" s="24">
        <v>0</v>
      </c>
    </row>
    <row r="46" spans="2:6" ht="17.399999999999999">
      <c r="B46" s="21" t="s">
        <v>32</v>
      </c>
      <c r="C46" s="22">
        <v>0</v>
      </c>
      <c r="D46" s="23">
        <v>0</v>
      </c>
      <c r="E46" s="23">
        <v>0</v>
      </c>
      <c r="F46" s="24">
        <v>0</v>
      </c>
    </row>
    <row r="47" spans="2:6"/>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099A-CAA2-44A1-8043-0174A48B02B2}">
  <sheetPr>
    <tabColor theme="8"/>
  </sheetPr>
  <dimension ref="A1:I55"/>
  <sheetViews>
    <sheetView showGridLines="0" showRowColHeaders="0" zoomScale="70" zoomScaleNormal="70" workbookViewId="0">
      <selection activeCell="E43" sqref="E43"/>
    </sheetView>
  </sheetViews>
  <sheetFormatPr defaultColWidth="0" defaultRowHeight="14.4" zeroHeight="1"/>
  <cols>
    <col min="1" max="1" width="44.5546875" customWidth="1"/>
    <col min="2" max="2" width="62.21875" customWidth="1"/>
    <col min="3" max="6" width="19.77734375" customWidth="1"/>
    <col min="7" max="7" width="6.33203125" customWidth="1"/>
    <col min="8" max="9" width="0" hidden="1" customWidth="1"/>
    <col min="10" max="16384" width="3" hidden="1"/>
  </cols>
  <sheetData>
    <row r="1" spans="1:9"/>
    <row r="2" spans="1:9"/>
    <row r="3" spans="1:9">
      <c r="C3" s="1"/>
      <c r="D3" s="1"/>
      <c r="E3" s="1"/>
      <c r="F3" s="1"/>
    </row>
    <row r="4" spans="1:9">
      <c r="C4" s="1"/>
      <c r="D4" s="1"/>
      <c r="E4" s="1"/>
      <c r="F4" s="1"/>
    </row>
    <row r="5" spans="1:9"/>
    <row r="6" spans="1:9" ht="17.399999999999999">
      <c r="A6" s="47"/>
      <c r="B6" s="27" t="s">
        <v>39</v>
      </c>
      <c r="C6" s="28"/>
      <c r="D6" s="28"/>
      <c r="E6" s="28"/>
      <c r="F6" s="28"/>
    </row>
    <row r="7" spans="1:9" ht="17.399999999999999">
      <c r="A7" s="47"/>
      <c r="B7" s="48" t="s">
        <v>10</v>
      </c>
      <c r="C7" s="36">
        <v>2025</v>
      </c>
      <c r="D7" s="36">
        <v>2024</v>
      </c>
      <c r="E7" s="36">
        <v>2023</v>
      </c>
      <c r="F7" s="37">
        <v>2022</v>
      </c>
    </row>
    <row r="8" spans="1:9" ht="17.399999999999999">
      <c r="A8" s="47"/>
      <c r="B8" s="38" t="s">
        <v>40</v>
      </c>
      <c r="C8" s="39">
        <v>0.88</v>
      </c>
      <c r="D8" s="40">
        <v>0.78</v>
      </c>
      <c r="E8" s="40">
        <v>0.78</v>
      </c>
      <c r="F8" s="41">
        <v>0.78</v>
      </c>
    </row>
    <row r="9" spans="1:9" ht="17.399999999999999">
      <c r="A9" s="47"/>
      <c r="B9" s="38" t="s">
        <v>41</v>
      </c>
      <c r="C9" s="39">
        <v>1</v>
      </c>
      <c r="D9" s="40">
        <v>1</v>
      </c>
      <c r="E9" s="40">
        <v>1</v>
      </c>
      <c r="F9" s="41">
        <v>1</v>
      </c>
    </row>
    <row r="10" spans="1:9" ht="17.399999999999999">
      <c r="A10" s="47"/>
      <c r="B10" s="42" t="s">
        <v>42</v>
      </c>
      <c r="C10" s="49">
        <v>1</v>
      </c>
      <c r="D10" s="50">
        <v>1</v>
      </c>
      <c r="E10" s="50">
        <v>1</v>
      </c>
      <c r="F10" s="154">
        <v>1</v>
      </c>
    </row>
    <row r="11" spans="1:9" ht="17.399999999999999">
      <c r="A11" s="47"/>
      <c r="B11" s="42" t="s">
        <v>43</v>
      </c>
      <c r="C11" s="49">
        <v>1</v>
      </c>
      <c r="D11" s="50">
        <v>1</v>
      </c>
      <c r="E11" s="50">
        <v>1</v>
      </c>
      <c r="F11" s="154">
        <v>1</v>
      </c>
    </row>
    <row r="12" spans="1:9" ht="17.399999999999999">
      <c r="A12" s="47"/>
      <c r="B12" s="42" t="s">
        <v>44</v>
      </c>
      <c r="C12" s="49">
        <v>1</v>
      </c>
      <c r="D12" s="153">
        <v>1</v>
      </c>
      <c r="E12" s="153">
        <v>1</v>
      </c>
      <c r="F12" s="154">
        <v>1</v>
      </c>
    </row>
    <row r="13" spans="1:9" ht="17.399999999999999">
      <c r="A13" s="47"/>
      <c r="B13" s="38" t="s">
        <v>45</v>
      </c>
      <c r="C13" s="49">
        <v>0.98</v>
      </c>
      <c r="D13" s="53">
        <v>100</v>
      </c>
      <c r="E13" s="53">
        <v>100</v>
      </c>
      <c r="F13" s="51">
        <v>100</v>
      </c>
    </row>
    <row r="14" spans="1:9" ht="17.399999999999999">
      <c r="A14" s="47"/>
      <c r="B14" s="38" t="s">
        <v>46</v>
      </c>
      <c r="C14" s="52">
        <v>12</v>
      </c>
      <c r="D14" s="53">
        <v>13</v>
      </c>
      <c r="E14" s="53">
        <v>12</v>
      </c>
      <c r="F14" s="51">
        <v>11</v>
      </c>
    </row>
    <row r="15" spans="1:9" ht="17.399999999999999">
      <c r="A15" s="47"/>
      <c r="B15" s="38" t="s">
        <v>47</v>
      </c>
      <c r="C15" s="54">
        <v>9</v>
      </c>
      <c r="D15" s="55">
        <v>9</v>
      </c>
      <c r="E15" s="55">
        <v>8</v>
      </c>
      <c r="F15" s="56">
        <v>7</v>
      </c>
    </row>
    <row r="16" spans="1:9" ht="15.6">
      <c r="A16" s="47"/>
      <c r="B16" s="26"/>
      <c r="C16" s="26"/>
      <c r="D16" s="26"/>
      <c r="E16" s="26"/>
      <c r="F16" s="26"/>
      <c r="G16" s="5"/>
      <c r="H16" s="5"/>
      <c r="I16" s="6"/>
    </row>
    <row r="17" spans="1:6" ht="17.399999999999999">
      <c r="A17" s="47"/>
      <c r="B17" s="57" t="s">
        <v>48</v>
      </c>
      <c r="C17" s="26"/>
      <c r="D17" s="26"/>
      <c r="E17" s="26"/>
      <c r="F17" s="26"/>
    </row>
    <row r="18" spans="1:6" ht="17.399999999999999">
      <c r="A18" s="47"/>
      <c r="B18" s="58" t="s">
        <v>10</v>
      </c>
      <c r="C18" s="43">
        <v>2025</v>
      </c>
      <c r="D18" s="43">
        <v>2024</v>
      </c>
      <c r="E18" s="43">
        <v>2023</v>
      </c>
      <c r="F18" s="44">
        <v>2022</v>
      </c>
    </row>
    <row r="19" spans="1:6" ht="17.399999999999999">
      <c r="A19" s="47"/>
      <c r="B19" s="59" t="s">
        <v>49</v>
      </c>
      <c r="C19" s="60">
        <v>0.63</v>
      </c>
      <c r="D19" s="61">
        <v>0.67</v>
      </c>
      <c r="E19" s="61">
        <v>0.67</v>
      </c>
      <c r="F19" s="62">
        <v>0.67</v>
      </c>
    </row>
    <row r="20" spans="1:6" ht="17.399999999999999">
      <c r="A20" s="47"/>
      <c r="B20" s="59" t="s">
        <v>50</v>
      </c>
      <c r="C20" s="60">
        <v>0.38</v>
      </c>
      <c r="D20" s="61">
        <v>0.33</v>
      </c>
      <c r="E20" s="61">
        <v>0.33</v>
      </c>
      <c r="F20" s="62">
        <v>0.33</v>
      </c>
    </row>
    <row r="21" spans="1:6" ht="17.399999999999999">
      <c r="A21" s="47"/>
      <c r="B21" s="59" t="s">
        <v>69</v>
      </c>
      <c r="C21" s="60">
        <v>0</v>
      </c>
      <c r="D21" s="61">
        <v>0</v>
      </c>
      <c r="E21" s="61">
        <v>0</v>
      </c>
      <c r="F21" s="62">
        <v>0</v>
      </c>
    </row>
    <row r="22" spans="1:6" ht="17.399999999999999">
      <c r="A22" s="47"/>
      <c r="B22" s="59" t="s">
        <v>70</v>
      </c>
      <c r="C22" s="63">
        <v>62</v>
      </c>
      <c r="D22" s="64">
        <v>62</v>
      </c>
      <c r="E22" s="64">
        <v>61</v>
      </c>
      <c r="F22" s="65">
        <v>60</v>
      </c>
    </row>
    <row r="23" spans="1:6" ht="15.6">
      <c r="A23" s="47"/>
      <c r="B23" s="26"/>
      <c r="C23" s="26"/>
      <c r="D23" s="26"/>
      <c r="E23" s="26"/>
      <c r="F23" s="26"/>
    </row>
    <row r="24" spans="1:6" ht="17.399999999999999">
      <c r="A24" s="47"/>
      <c r="B24" s="57" t="s">
        <v>51</v>
      </c>
      <c r="C24" s="30"/>
      <c r="D24" s="26"/>
      <c r="E24" s="26"/>
      <c r="F24" s="26"/>
    </row>
    <row r="25" spans="1:6" ht="17.399999999999999">
      <c r="A25" s="47"/>
      <c r="B25" s="48" t="s">
        <v>10</v>
      </c>
      <c r="C25" s="36">
        <v>2025</v>
      </c>
      <c r="D25" s="36">
        <v>2024</v>
      </c>
      <c r="E25" s="36">
        <v>2023</v>
      </c>
      <c r="F25" s="37">
        <v>2022</v>
      </c>
    </row>
    <row r="26" spans="1:6" ht="17.399999999999999">
      <c r="A26" s="47"/>
      <c r="B26" s="66" t="s">
        <v>52</v>
      </c>
      <c r="C26" s="155">
        <v>0.99</v>
      </c>
      <c r="D26" s="157">
        <v>0.98</v>
      </c>
      <c r="E26" s="157">
        <v>0.98</v>
      </c>
      <c r="F26" s="158">
        <v>0.94</v>
      </c>
    </row>
    <row r="27" spans="1:6" ht="17.399999999999999">
      <c r="A27" s="47"/>
      <c r="B27" s="38" t="s">
        <v>53</v>
      </c>
      <c r="C27" s="156">
        <v>0.99</v>
      </c>
      <c r="D27" s="157">
        <v>0.99</v>
      </c>
      <c r="E27" s="157">
        <v>0.99</v>
      </c>
      <c r="F27" s="158">
        <v>0.98</v>
      </c>
    </row>
    <row r="28" spans="1:6" ht="15.6">
      <c r="A28" s="47"/>
      <c r="B28" s="26"/>
      <c r="C28" s="67"/>
      <c r="D28" s="67"/>
      <c r="E28" s="67"/>
      <c r="F28" s="67"/>
    </row>
    <row r="29" spans="1:6" ht="17.399999999999999">
      <c r="A29" s="47"/>
      <c r="B29" s="57" t="s">
        <v>54</v>
      </c>
      <c r="C29" s="68"/>
      <c r="D29" s="67"/>
      <c r="E29" s="67"/>
      <c r="F29" s="67"/>
    </row>
    <row r="30" spans="1:6" ht="17.399999999999999">
      <c r="A30" s="47"/>
      <c r="B30" s="69" t="s">
        <v>10</v>
      </c>
      <c r="C30" s="45">
        <v>2025</v>
      </c>
      <c r="D30" s="45">
        <v>2024</v>
      </c>
      <c r="E30" s="45">
        <v>2023</v>
      </c>
      <c r="F30" s="46">
        <v>2022</v>
      </c>
    </row>
    <row r="31" spans="1:6" ht="18">
      <c r="A31" s="47"/>
      <c r="B31" s="70" t="s">
        <v>71</v>
      </c>
      <c r="C31" s="71">
        <v>46285577</v>
      </c>
      <c r="D31" s="72">
        <v>46290608</v>
      </c>
      <c r="E31" s="72">
        <v>46479865</v>
      </c>
      <c r="F31" s="73">
        <v>47624958</v>
      </c>
    </row>
    <row r="32" spans="1:6" ht="17.399999999999999">
      <c r="A32" s="47"/>
      <c r="B32" s="74" t="s">
        <v>55</v>
      </c>
      <c r="C32" s="75">
        <v>4.95</v>
      </c>
      <c r="D32" s="76">
        <v>5.1100000000000003</v>
      </c>
      <c r="E32" s="76">
        <v>5.3</v>
      </c>
      <c r="F32" s="77">
        <v>5</v>
      </c>
    </row>
    <row r="33" spans="1:6" ht="15.6">
      <c r="A33" s="47"/>
      <c r="B33" s="26"/>
      <c r="C33" s="67"/>
      <c r="D33" s="67"/>
      <c r="E33" s="67"/>
      <c r="F33" s="67"/>
    </row>
    <row r="34" spans="1:6" ht="17.399999999999999">
      <c r="A34" s="47"/>
      <c r="B34" s="57" t="s">
        <v>56</v>
      </c>
      <c r="C34" s="68"/>
      <c r="D34" s="67"/>
      <c r="E34" s="67"/>
      <c r="F34" s="67"/>
    </row>
    <row r="35" spans="1:6" ht="17.399999999999999">
      <c r="A35" s="47"/>
      <c r="B35" s="48" t="s">
        <v>10</v>
      </c>
      <c r="C35" s="36">
        <v>2025</v>
      </c>
      <c r="D35" s="36">
        <v>2024</v>
      </c>
      <c r="E35" s="36">
        <v>2023</v>
      </c>
      <c r="F35" s="37">
        <v>2022</v>
      </c>
    </row>
    <row r="36" spans="1:6" ht="17.399999999999999">
      <c r="A36" s="47"/>
      <c r="B36" s="38" t="s">
        <v>57</v>
      </c>
      <c r="C36" s="54">
        <v>0</v>
      </c>
      <c r="D36" s="55">
        <v>0</v>
      </c>
      <c r="E36" s="55">
        <v>0</v>
      </c>
      <c r="F36" s="56">
        <v>0</v>
      </c>
    </row>
    <row r="37" spans="1:6" ht="17.399999999999999">
      <c r="A37" s="47"/>
      <c r="B37" s="38" t="s">
        <v>58</v>
      </c>
      <c r="C37" s="54">
        <v>0</v>
      </c>
      <c r="D37" s="55">
        <v>0</v>
      </c>
      <c r="E37" s="55">
        <v>0</v>
      </c>
      <c r="F37" s="56">
        <v>0</v>
      </c>
    </row>
    <row r="38" spans="1:6" ht="17.399999999999999">
      <c r="A38" s="47"/>
      <c r="B38" s="66" t="s">
        <v>59</v>
      </c>
      <c r="C38" s="54">
        <v>0</v>
      </c>
      <c r="D38" s="55">
        <v>0</v>
      </c>
      <c r="E38" s="55">
        <v>0</v>
      </c>
      <c r="F38" s="56">
        <v>0</v>
      </c>
    </row>
    <row r="39" spans="1:6" ht="17.399999999999999">
      <c r="A39" s="47"/>
      <c r="B39" s="38" t="s">
        <v>60</v>
      </c>
      <c r="C39" s="54">
        <v>0</v>
      </c>
      <c r="D39" s="55">
        <v>0</v>
      </c>
      <c r="E39" s="55">
        <v>0</v>
      </c>
      <c r="F39" s="56">
        <v>0</v>
      </c>
    </row>
    <row r="40" spans="1:6" ht="15.6">
      <c r="A40" s="47"/>
      <c r="B40" s="26"/>
      <c r="C40" s="67"/>
      <c r="D40" s="67"/>
      <c r="E40" s="67"/>
      <c r="F40" s="67"/>
    </row>
    <row r="41" spans="1:6" ht="17.399999999999999">
      <c r="A41" s="47"/>
      <c r="B41" s="57" t="s">
        <v>61</v>
      </c>
      <c r="C41" s="68"/>
      <c r="D41" s="67"/>
      <c r="E41" s="67"/>
      <c r="F41" s="67"/>
    </row>
    <row r="42" spans="1:6" ht="17.399999999999999">
      <c r="A42" s="47"/>
      <c r="B42" s="58" t="s">
        <v>10</v>
      </c>
      <c r="C42" s="43">
        <v>2025</v>
      </c>
      <c r="D42" s="43">
        <v>2024</v>
      </c>
      <c r="E42" s="43">
        <v>2023</v>
      </c>
      <c r="F42" s="44">
        <v>2022</v>
      </c>
    </row>
    <row r="43" spans="1:6" ht="28.8">
      <c r="A43" s="47"/>
      <c r="B43" s="78" t="s">
        <v>62</v>
      </c>
      <c r="C43" s="159">
        <v>1</v>
      </c>
      <c r="D43" s="160">
        <v>1</v>
      </c>
      <c r="E43" s="76" t="s">
        <v>6</v>
      </c>
      <c r="F43" s="77" t="s">
        <v>6</v>
      </c>
    </row>
    <row r="44" spans="1:6" ht="17.399999999999999">
      <c r="A44" s="47"/>
      <c r="B44" s="79"/>
      <c r="C44" s="80"/>
      <c r="D44" s="67"/>
      <c r="E44" s="67"/>
      <c r="F44" s="67"/>
    </row>
    <row r="45" spans="1:6" ht="15.6">
      <c r="A45" s="47"/>
      <c r="B45" s="26"/>
      <c r="C45" s="67"/>
      <c r="D45" s="67"/>
      <c r="E45" s="67"/>
      <c r="F45" s="67"/>
    </row>
    <row r="46" spans="1:6" ht="17.399999999999999">
      <c r="A46" s="47"/>
      <c r="B46" s="57" t="s">
        <v>63</v>
      </c>
      <c r="C46" s="68"/>
      <c r="D46" s="67"/>
      <c r="E46" s="67"/>
      <c r="F46" s="67"/>
    </row>
    <row r="47" spans="1:6" ht="17.399999999999999">
      <c r="A47" s="47"/>
      <c r="B47" s="58" t="s">
        <v>10</v>
      </c>
      <c r="C47" s="43">
        <v>2025</v>
      </c>
      <c r="D47" s="43">
        <v>2024</v>
      </c>
      <c r="E47" s="43">
        <v>2023</v>
      </c>
      <c r="F47" s="44">
        <v>2022</v>
      </c>
    </row>
    <row r="48" spans="1:6" ht="17.399999999999999">
      <c r="A48" s="47"/>
      <c r="B48" s="59" t="s">
        <v>64</v>
      </c>
      <c r="C48" s="63">
        <v>0</v>
      </c>
      <c r="D48" s="76">
        <v>0</v>
      </c>
      <c r="E48" s="76">
        <v>0</v>
      </c>
      <c r="F48" s="77">
        <v>0</v>
      </c>
    </row>
    <row r="49" spans="1:6" ht="17.399999999999999">
      <c r="A49" s="47"/>
      <c r="B49" s="59" t="s">
        <v>65</v>
      </c>
      <c r="C49" s="81">
        <v>1</v>
      </c>
      <c r="D49" s="82">
        <v>1</v>
      </c>
      <c r="E49" s="82">
        <v>1</v>
      </c>
      <c r="F49" s="83">
        <v>1</v>
      </c>
    </row>
    <row r="50" spans="1:6" ht="15.6">
      <c r="A50" s="47"/>
      <c r="B50" s="26"/>
      <c r="C50" s="67"/>
      <c r="D50" s="67"/>
      <c r="E50" s="67"/>
      <c r="F50" s="67"/>
    </row>
    <row r="51" spans="1:6" ht="17.399999999999999">
      <c r="A51" s="47"/>
      <c r="B51" s="57" t="s">
        <v>66</v>
      </c>
      <c r="C51" s="67"/>
      <c r="D51" s="67"/>
      <c r="E51" s="67"/>
      <c r="F51" s="67"/>
    </row>
    <row r="52" spans="1:6" ht="17.399999999999999">
      <c r="A52" s="47"/>
      <c r="B52" s="58" t="s">
        <v>10</v>
      </c>
      <c r="C52" s="43">
        <v>2025</v>
      </c>
      <c r="D52" s="43">
        <v>2024</v>
      </c>
      <c r="E52" s="43">
        <v>2023</v>
      </c>
      <c r="F52" s="44">
        <v>2022</v>
      </c>
    </row>
    <row r="53" spans="1:6" ht="17.399999999999999">
      <c r="A53" s="47"/>
      <c r="B53" s="59" t="s">
        <v>67</v>
      </c>
      <c r="C53" s="84">
        <v>134502</v>
      </c>
      <c r="D53" s="72">
        <v>90757</v>
      </c>
      <c r="E53" s="72">
        <v>91582</v>
      </c>
      <c r="F53" s="73">
        <v>72480</v>
      </c>
    </row>
    <row r="54" spans="1:6" ht="28.8">
      <c r="A54" s="47"/>
      <c r="B54" s="78" t="s">
        <v>68</v>
      </c>
      <c r="C54" s="81">
        <v>0.92</v>
      </c>
      <c r="D54" s="82">
        <v>0.92</v>
      </c>
      <c r="E54" s="82">
        <v>0.55000000000000004</v>
      </c>
      <c r="F54" s="83">
        <v>0.81</v>
      </c>
    </row>
    <row r="55" spans="1:6"/>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1B0DD-4018-4486-809C-A2F8181BEBAC}">
  <sheetPr>
    <tabColor rgb="FF93C6D6"/>
  </sheetPr>
  <dimension ref="A1:I73"/>
  <sheetViews>
    <sheetView showGridLines="0" showRowColHeaders="0" zoomScale="70" zoomScaleNormal="70" workbookViewId="0"/>
  </sheetViews>
  <sheetFormatPr defaultColWidth="0" defaultRowHeight="14.4" zeroHeight="1"/>
  <cols>
    <col min="1" max="1" width="44.5546875" customWidth="1"/>
    <col min="2" max="2" width="62.5546875" customWidth="1"/>
    <col min="3" max="6" width="19.77734375" customWidth="1"/>
    <col min="7" max="7" width="5.21875" customWidth="1"/>
    <col min="8" max="9" width="0" hidden="1" customWidth="1"/>
    <col min="10" max="16384" width="3" hidden="1"/>
  </cols>
  <sheetData>
    <row r="1" spans="2:9"/>
    <row r="2" spans="2:9"/>
    <row r="3" spans="2:9">
      <c r="C3" s="1"/>
      <c r="D3" s="1"/>
      <c r="E3" s="1"/>
      <c r="F3" s="1"/>
    </row>
    <row r="4" spans="2:9">
      <c r="C4" s="85"/>
      <c r="D4" s="85"/>
      <c r="E4" s="85"/>
      <c r="F4" s="85"/>
    </row>
    <row r="5" spans="2:9" ht="15">
      <c r="E5" s="33"/>
    </row>
    <row r="6" spans="2:9" ht="16.5" customHeight="1">
      <c r="B6" s="27" t="s">
        <v>439</v>
      </c>
      <c r="C6" s="28"/>
      <c r="D6" s="28"/>
      <c r="E6" s="28"/>
      <c r="F6" s="28"/>
    </row>
    <row r="7" spans="2:9" ht="16.5" customHeight="1">
      <c r="B7" s="91" t="s">
        <v>10</v>
      </c>
      <c r="C7" s="89">
        <v>2025</v>
      </c>
      <c r="D7" s="89">
        <v>2024</v>
      </c>
      <c r="E7" s="89">
        <v>2023</v>
      </c>
      <c r="F7" s="90">
        <v>2022</v>
      </c>
    </row>
    <row r="8" spans="2:9" ht="16.5" customHeight="1">
      <c r="B8" s="66" t="s">
        <v>73</v>
      </c>
      <c r="C8" s="121">
        <v>16</v>
      </c>
      <c r="D8" s="92">
        <v>18</v>
      </c>
      <c r="E8" s="92">
        <v>17</v>
      </c>
      <c r="F8" s="93">
        <v>18</v>
      </c>
    </row>
    <row r="9" spans="2:9" ht="16.5" customHeight="1">
      <c r="B9" s="66" t="s">
        <v>74</v>
      </c>
      <c r="C9" s="121">
        <v>2</v>
      </c>
      <c r="D9" s="94">
        <v>4</v>
      </c>
      <c r="E9" s="94">
        <v>3</v>
      </c>
      <c r="F9" s="93">
        <v>2</v>
      </c>
    </row>
    <row r="10" spans="2:9" ht="16.5" customHeight="1">
      <c r="B10" s="26"/>
      <c r="C10" s="26"/>
      <c r="D10" s="26"/>
      <c r="E10" s="26"/>
      <c r="F10" s="26"/>
    </row>
    <row r="11" spans="2:9" ht="16.5" customHeight="1">
      <c r="B11" s="30" t="s">
        <v>75</v>
      </c>
      <c r="C11" s="26"/>
      <c r="D11" s="26"/>
      <c r="E11" s="26"/>
      <c r="F11" s="26"/>
      <c r="G11" s="5"/>
      <c r="H11" s="5"/>
      <c r="I11" s="6"/>
    </row>
    <row r="12" spans="2:9" ht="16.5" customHeight="1">
      <c r="B12" s="91" t="s">
        <v>10</v>
      </c>
      <c r="C12" s="89">
        <v>2025</v>
      </c>
      <c r="D12" s="89">
        <v>2024</v>
      </c>
      <c r="E12" s="89">
        <v>2023</v>
      </c>
      <c r="F12" s="90">
        <v>2022</v>
      </c>
    </row>
    <row r="13" spans="2:9" ht="16.5" customHeight="1">
      <c r="B13" s="38" t="s">
        <v>76</v>
      </c>
      <c r="C13" s="120">
        <v>2</v>
      </c>
      <c r="D13" s="95">
        <v>2</v>
      </c>
      <c r="E13" s="95">
        <v>1</v>
      </c>
      <c r="F13" s="96">
        <v>1</v>
      </c>
    </row>
    <row r="14" spans="2:9" ht="16.5" customHeight="1">
      <c r="B14" s="38" t="s">
        <v>77</v>
      </c>
      <c r="C14" s="120">
        <v>5</v>
      </c>
      <c r="D14" s="95">
        <v>8</v>
      </c>
      <c r="E14" s="95">
        <v>9</v>
      </c>
      <c r="F14" s="96">
        <v>10</v>
      </c>
    </row>
    <row r="15" spans="2:9" ht="16.5" customHeight="1">
      <c r="B15" s="38" t="s">
        <v>78</v>
      </c>
      <c r="C15" s="120">
        <v>9</v>
      </c>
      <c r="D15" s="95">
        <v>8</v>
      </c>
      <c r="E15" s="95">
        <v>7</v>
      </c>
      <c r="F15" s="96">
        <v>7</v>
      </c>
    </row>
    <row r="16" spans="2:9" ht="16.5" customHeight="1">
      <c r="B16" s="26"/>
      <c r="C16" s="26"/>
      <c r="D16" s="26"/>
      <c r="E16" s="26"/>
      <c r="F16" s="26"/>
    </row>
    <row r="17" spans="2:6" ht="16.5" customHeight="1">
      <c r="B17" s="30" t="s">
        <v>437</v>
      </c>
      <c r="C17" s="30"/>
      <c r="D17" s="26"/>
      <c r="E17" s="26"/>
      <c r="F17" s="26"/>
    </row>
    <row r="18" spans="2:6" ht="16.5" customHeight="1">
      <c r="B18" s="91" t="s">
        <v>10</v>
      </c>
      <c r="C18" s="89">
        <v>2025</v>
      </c>
      <c r="D18" s="89">
        <v>2024</v>
      </c>
      <c r="E18" s="89">
        <v>2023</v>
      </c>
      <c r="F18" s="90">
        <v>2022</v>
      </c>
    </row>
    <row r="19" spans="2:6" ht="16.5" customHeight="1">
      <c r="B19" s="110" t="s">
        <v>79</v>
      </c>
      <c r="C19" s="111"/>
      <c r="D19" s="112"/>
      <c r="E19" s="112"/>
      <c r="F19" s="113"/>
    </row>
    <row r="20" spans="2:6" ht="16.5" customHeight="1">
      <c r="B20" s="97" t="s">
        <v>80</v>
      </c>
      <c r="C20" s="109">
        <v>0</v>
      </c>
      <c r="D20" s="55">
        <v>1</v>
      </c>
      <c r="E20" s="55">
        <v>0</v>
      </c>
      <c r="F20" s="56">
        <v>0</v>
      </c>
    </row>
    <row r="21" spans="2:6" ht="16.5" customHeight="1">
      <c r="B21" s="97" t="s">
        <v>81</v>
      </c>
      <c r="C21" s="109">
        <v>0</v>
      </c>
      <c r="D21" s="55">
        <v>0</v>
      </c>
      <c r="E21" s="55">
        <v>0</v>
      </c>
      <c r="F21" s="56">
        <v>0</v>
      </c>
    </row>
    <row r="22" spans="2:6" ht="16.5" customHeight="1">
      <c r="B22" s="97" t="s">
        <v>82</v>
      </c>
      <c r="C22" s="109">
        <v>0</v>
      </c>
      <c r="D22" s="55">
        <v>0</v>
      </c>
      <c r="E22" s="55">
        <v>0</v>
      </c>
      <c r="F22" s="56">
        <v>0</v>
      </c>
    </row>
    <row r="23" spans="2:6" ht="16.5" customHeight="1">
      <c r="B23" s="110" t="s">
        <v>83</v>
      </c>
      <c r="C23" s="111"/>
      <c r="D23" s="112"/>
      <c r="E23" s="112"/>
      <c r="F23" s="113"/>
    </row>
    <row r="24" spans="2:6" ht="16.5" customHeight="1">
      <c r="B24" s="97" t="s">
        <v>80</v>
      </c>
      <c r="C24" s="109">
        <v>0</v>
      </c>
      <c r="D24" s="55">
        <v>0</v>
      </c>
      <c r="E24" s="55">
        <v>0</v>
      </c>
      <c r="F24" s="56">
        <v>1</v>
      </c>
    </row>
    <row r="25" spans="2:6" ht="16.5" customHeight="1">
      <c r="B25" s="97" t="s">
        <v>81</v>
      </c>
      <c r="C25" s="109">
        <v>0</v>
      </c>
      <c r="D25" s="55">
        <v>0</v>
      </c>
      <c r="E25" s="55">
        <v>0</v>
      </c>
      <c r="F25" s="56">
        <v>1</v>
      </c>
    </row>
    <row r="26" spans="2:6" ht="16.5" customHeight="1">
      <c r="B26" s="97" t="s">
        <v>82</v>
      </c>
      <c r="C26" s="109">
        <v>0</v>
      </c>
      <c r="D26" s="55">
        <v>0</v>
      </c>
      <c r="E26" s="55">
        <v>0</v>
      </c>
      <c r="F26" s="56">
        <v>0</v>
      </c>
    </row>
    <row r="27" spans="2:6" ht="16.5" customHeight="1">
      <c r="B27" s="114" t="s">
        <v>84</v>
      </c>
      <c r="C27" s="115">
        <v>0</v>
      </c>
      <c r="D27" s="112">
        <v>1</v>
      </c>
      <c r="E27" s="112">
        <v>0</v>
      </c>
      <c r="F27" s="113">
        <v>1</v>
      </c>
    </row>
    <row r="28" spans="2:6" ht="16.5" customHeight="1">
      <c r="B28" s="26"/>
      <c r="C28" s="67"/>
      <c r="D28" s="67"/>
      <c r="E28" s="67"/>
      <c r="F28" s="67"/>
    </row>
    <row r="29" spans="2:6" ht="16.5" customHeight="1">
      <c r="B29" s="30" t="s">
        <v>85</v>
      </c>
      <c r="C29" s="68"/>
      <c r="D29" s="67"/>
      <c r="E29" s="67"/>
      <c r="F29" s="67"/>
    </row>
    <row r="30" spans="2:6" ht="16.5" customHeight="1">
      <c r="B30" s="91" t="s">
        <v>10</v>
      </c>
      <c r="C30" s="89">
        <v>2025</v>
      </c>
      <c r="D30" s="89">
        <v>2024</v>
      </c>
      <c r="E30" s="89">
        <v>2023</v>
      </c>
      <c r="F30" s="90">
        <v>2022</v>
      </c>
    </row>
    <row r="31" spans="2:6" ht="16.5" customHeight="1">
      <c r="B31" s="38" t="s">
        <v>441</v>
      </c>
      <c r="C31" s="122">
        <v>0.18</v>
      </c>
      <c r="D31" s="98">
        <v>0</v>
      </c>
      <c r="E31" s="98">
        <v>0.09</v>
      </c>
      <c r="F31" s="99">
        <v>0</v>
      </c>
    </row>
    <row r="32" spans="2:6" ht="16.5" customHeight="1">
      <c r="B32" s="38" t="s">
        <v>86</v>
      </c>
      <c r="C32" s="122">
        <v>0</v>
      </c>
      <c r="D32" s="98">
        <v>0.18</v>
      </c>
      <c r="E32" s="98">
        <v>0</v>
      </c>
      <c r="F32" s="99">
        <v>0</v>
      </c>
    </row>
    <row r="33" spans="2:6" ht="16.5" customHeight="1">
      <c r="B33" s="66" t="s">
        <v>87</v>
      </c>
      <c r="C33" s="123">
        <v>0.12</v>
      </c>
      <c r="D33" s="98">
        <v>0.06</v>
      </c>
      <c r="E33" s="98">
        <v>0.06</v>
      </c>
      <c r="F33" s="99">
        <v>0</v>
      </c>
    </row>
    <row r="34" spans="2:6" ht="16.5" customHeight="1">
      <c r="B34" s="26"/>
      <c r="C34" s="67"/>
      <c r="D34" s="67"/>
      <c r="E34" s="67"/>
      <c r="F34" s="67"/>
    </row>
    <row r="35" spans="2:6" ht="16.5" customHeight="1">
      <c r="B35" s="30" t="s">
        <v>88</v>
      </c>
      <c r="C35" s="68"/>
      <c r="D35" s="67"/>
      <c r="E35" s="67"/>
      <c r="F35" s="67"/>
    </row>
    <row r="36" spans="2:6" ht="16.5" customHeight="1">
      <c r="B36" s="86" t="s">
        <v>10</v>
      </c>
      <c r="C36" s="87">
        <v>2025</v>
      </c>
      <c r="D36" s="87">
        <v>2024</v>
      </c>
      <c r="E36" s="87">
        <v>2023</v>
      </c>
      <c r="F36" s="88">
        <v>2022</v>
      </c>
    </row>
    <row r="37" spans="2:6" ht="16.5" customHeight="1">
      <c r="B37" s="59" t="s">
        <v>89</v>
      </c>
      <c r="C37" s="125">
        <v>6</v>
      </c>
      <c r="D37" s="76">
        <v>6</v>
      </c>
      <c r="E37" s="76">
        <v>6</v>
      </c>
      <c r="F37" s="77">
        <v>6</v>
      </c>
    </row>
    <row r="38" spans="2:6" ht="16.5" customHeight="1">
      <c r="B38" s="59" t="s">
        <v>90</v>
      </c>
      <c r="C38" s="124">
        <f>6/16</f>
        <v>0.375</v>
      </c>
      <c r="D38" s="82">
        <f>6/18</f>
        <v>0.33333333333333331</v>
      </c>
      <c r="E38" s="82">
        <v>0.35</v>
      </c>
      <c r="F38" s="83">
        <v>0.33</v>
      </c>
    </row>
    <row r="39" spans="2:6" ht="16.5" customHeight="1">
      <c r="B39" s="59" t="s">
        <v>91</v>
      </c>
      <c r="C39" s="124">
        <f>2/6</f>
        <v>0.33333333333333331</v>
      </c>
      <c r="D39" s="82">
        <f>2/8</f>
        <v>0.25</v>
      </c>
      <c r="E39" s="82">
        <v>0.25</v>
      </c>
      <c r="F39" s="83">
        <v>0.25</v>
      </c>
    </row>
    <row r="40" spans="2:6" ht="16.5" customHeight="1">
      <c r="B40" s="59" t="s">
        <v>92</v>
      </c>
      <c r="C40" s="124">
        <f>2/6</f>
        <v>0.33333333333333331</v>
      </c>
      <c r="D40" s="82">
        <f>2/8</f>
        <v>0.25</v>
      </c>
      <c r="E40" s="82">
        <v>0.25</v>
      </c>
      <c r="F40" s="83">
        <v>0.25</v>
      </c>
    </row>
    <row r="41" spans="2:6" ht="16.5" customHeight="1">
      <c r="B41" s="59" t="s">
        <v>93</v>
      </c>
      <c r="C41" s="124">
        <f>2/16</f>
        <v>0.125</v>
      </c>
      <c r="D41" s="82">
        <v>0.11</v>
      </c>
      <c r="E41" s="82">
        <v>0.06</v>
      </c>
      <c r="F41" s="83">
        <v>0.06</v>
      </c>
    </row>
    <row r="42" spans="2:6" ht="16.5" customHeight="1">
      <c r="B42" s="78" t="s">
        <v>442</v>
      </c>
      <c r="C42" s="124">
        <f>1/16</f>
        <v>6.25E-2</v>
      </c>
      <c r="D42" s="82">
        <f>1/18</f>
        <v>5.5555555555555552E-2</v>
      </c>
      <c r="E42" s="82">
        <v>0</v>
      </c>
      <c r="F42" s="83">
        <v>0</v>
      </c>
    </row>
    <row r="43" spans="2:6" ht="16.5" customHeight="1">
      <c r="B43" s="59" t="s">
        <v>94</v>
      </c>
      <c r="C43" s="124">
        <f>2/16</f>
        <v>0.125</v>
      </c>
      <c r="D43" s="82">
        <v>0.11</v>
      </c>
      <c r="E43" s="82">
        <v>0.06</v>
      </c>
      <c r="F43" s="83">
        <v>0.06</v>
      </c>
    </row>
    <row r="44" spans="2:6" ht="16.5" customHeight="1">
      <c r="B44" s="26"/>
      <c r="C44" s="67"/>
      <c r="D44" s="67"/>
      <c r="E44" s="67"/>
      <c r="F44" s="67"/>
    </row>
    <row r="45" spans="2:6" ht="16.5" customHeight="1">
      <c r="B45" s="30" t="s">
        <v>95</v>
      </c>
      <c r="C45" s="68"/>
      <c r="D45" s="67"/>
      <c r="E45" s="67"/>
      <c r="F45" s="67"/>
    </row>
    <row r="46" spans="2:6" ht="16.5" customHeight="1">
      <c r="B46" s="86" t="s">
        <v>10</v>
      </c>
      <c r="C46" s="87">
        <v>2025</v>
      </c>
      <c r="D46" s="87">
        <v>2024</v>
      </c>
      <c r="E46" s="87">
        <v>2023</v>
      </c>
      <c r="F46" s="88">
        <v>2022</v>
      </c>
    </row>
    <row r="47" spans="2:6" ht="17.399999999999999">
      <c r="B47" s="78" t="s">
        <v>96</v>
      </c>
      <c r="C47" s="161">
        <v>0</v>
      </c>
      <c r="D47" s="162">
        <v>0</v>
      </c>
      <c r="E47" s="101">
        <v>0</v>
      </c>
      <c r="F47" s="102">
        <v>0</v>
      </c>
    </row>
    <row r="48" spans="2:6" ht="17.399999999999999">
      <c r="B48" s="78" t="s">
        <v>97</v>
      </c>
      <c r="C48" s="161">
        <v>1</v>
      </c>
      <c r="D48" s="162">
        <v>1</v>
      </c>
      <c r="E48" s="101">
        <v>1</v>
      </c>
      <c r="F48" s="102">
        <v>1</v>
      </c>
    </row>
    <row r="49" spans="2:6" ht="17.399999999999999">
      <c r="B49" s="78" t="s">
        <v>98</v>
      </c>
      <c r="C49" s="126">
        <v>0</v>
      </c>
      <c r="D49" s="100">
        <v>0</v>
      </c>
      <c r="E49" s="100">
        <v>0</v>
      </c>
      <c r="F49" s="103">
        <v>0</v>
      </c>
    </row>
    <row r="50" spans="2:6" ht="17.399999999999999">
      <c r="B50" s="78" t="s">
        <v>99</v>
      </c>
      <c r="C50" s="126">
        <v>0</v>
      </c>
      <c r="D50" s="100">
        <v>0</v>
      </c>
      <c r="E50" s="100">
        <v>0</v>
      </c>
      <c r="F50" s="103">
        <v>0</v>
      </c>
    </row>
    <row r="51" spans="2:6" ht="17.399999999999999">
      <c r="B51" s="78" t="s">
        <v>100</v>
      </c>
      <c r="C51" s="126">
        <v>0</v>
      </c>
      <c r="D51" s="100">
        <v>0</v>
      </c>
      <c r="E51" s="100">
        <v>0</v>
      </c>
      <c r="F51" s="103">
        <v>0</v>
      </c>
    </row>
    <row r="52" spans="2:6" ht="17.399999999999999">
      <c r="B52" s="78" t="s">
        <v>101</v>
      </c>
      <c r="C52" s="126">
        <v>0</v>
      </c>
      <c r="D52" s="100">
        <v>0</v>
      </c>
      <c r="E52" s="100">
        <v>0</v>
      </c>
      <c r="F52" s="103">
        <v>0</v>
      </c>
    </row>
    <row r="53" spans="2:6" ht="20.399999999999999" customHeight="1">
      <c r="B53" s="78" t="s">
        <v>102</v>
      </c>
      <c r="C53" s="126">
        <v>0</v>
      </c>
      <c r="D53" s="100">
        <v>0</v>
      </c>
      <c r="E53" s="100">
        <v>0</v>
      </c>
      <c r="F53" s="103">
        <v>0</v>
      </c>
    </row>
    <row r="54" spans="2:6" ht="28.8">
      <c r="B54" s="78" t="s">
        <v>103</v>
      </c>
      <c r="C54" s="127">
        <v>1</v>
      </c>
      <c r="D54" s="101">
        <v>1</v>
      </c>
      <c r="E54" s="101">
        <v>1</v>
      </c>
      <c r="F54" s="102">
        <v>1</v>
      </c>
    </row>
    <row r="55" spans="2:6" ht="17.399999999999999">
      <c r="B55" s="78" t="s">
        <v>104</v>
      </c>
      <c r="C55" s="127">
        <v>1</v>
      </c>
      <c r="D55" s="101">
        <v>1</v>
      </c>
      <c r="E55" s="101" t="s">
        <v>105</v>
      </c>
      <c r="F55" s="102" t="s">
        <v>105</v>
      </c>
    </row>
    <row r="56" spans="2:6" ht="30">
      <c r="B56" s="78" t="s">
        <v>440</v>
      </c>
      <c r="C56" s="127">
        <v>1</v>
      </c>
      <c r="D56" s="101">
        <v>1</v>
      </c>
      <c r="E56" s="101">
        <v>1</v>
      </c>
      <c r="F56" s="102">
        <v>1</v>
      </c>
    </row>
    <row r="57" spans="2:6" ht="17.399999999999999">
      <c r="B57" s="30"/>
      <c r="C57" s="68"/>
      <c r="D57" s="67"/>
      <c r="E57" s="67"/>
      <c r="F57" s="67"/>
    </row>
    <row r="58" spans="2:6" ht="17.399999999999999">
      <c r="B58" s="30" t="s">
        <v>504</v>
      </c>
    </row>
    <row r="59" spans="2:6" ht="17.399999999999999">
      <c r="B59" s="86" t="s">
        <v>10</v>
      </c>
      <c r="C59" s="87">
        <v>2025</v>
      </c>
      <c r="D59" s="87">
        <v>2024</v>
      </c>
      <c r="E59" s="87">
        <v>2023</v>
      </c>
      <c r="F59" s="88">
        <v>2022</v>
      </c>
    </row>
    <row r="60" spans="2:6" ht="17.399999999999999">
      <c r="B60" s="59" t="s">
        <v>106</v>
      </c>
      <c r="C60" s="126"/>
      <c r="D60" s="76"/>
      <c r="E60" s="76"/>
      <c r="F60" s="77"/>
    </row>
    <row r="61" spans="2:6" ht="17.399999999999999">
      <c r="B61" s="104" t="s">
        <v>107</v>
      </c>
      <c r="C61" s="126">
        <v>27.8</v>
      </c>
      <c r="D61" s="105">
        <v>21.9</v>
      </c>
      <c r="E61" s="105">
        <v>35</v>
      </c>
      <c r="F61" s="106" t="s">
        <v>105</v>
      </c>
    </row>
    <row r="62" spans="2:6" ht="17.399999999999999">
      <c r="B62" s="104" t="s">
        <v>108</v>
      </c>
      <c r="C62" s="126">
        <v>22.1</v>
      </c>
      <c r="D62" s="105">
        <v>45.9</v>
      </c>
      <c r="E62" s="105">
        <v>47.3</v>
      </c>
      <c r="F62" s="106" t="s">
        <v>105</v>
      </c>
    </row>
    <row r="63" spans="2:6" ht="17.399999999999999">
      <c r="B63" s="59" t="s">
        <v>109</v>
      </c>
      <c r="C63" s="126">
        <v>40.299999999999997</v>
      </c>
      <c r="D63" s="105">
        <v>107.7</v>
      </c>
      <c r="E63" s="105">
        <v>94.4</v>
      </c>
      <c r="F63" s="106" t="s">
        <v>105</v>
      </c>
    </row>
    <row r="64" spans="2:6" ht="17.399999999999999">
      <c r="B64" s="59" t="s">
        <v>110</v>
      </c>
      <c r="C64" s="126">
        <v>34.6</v>
      </c>
      <c r="D64" s="105">
        <v>43.6</v>
      </c>
      <c r="E64" s="105">
        <v>52.4</v>
      </c>
      <c r="F64" s="106" t="s">
        <v>105</v>
      </c>
    </row>
    <row r="65" spans="2:6" ht="17.399999999999999">
      <c r="B65" s="59" t="s">
        <v>111</v>
      </c>
      <c r="C65" s="126">
        <v>3.5</v>
      </c>
      <c r="D65" s="105">
        <v>3.5</v>
      </c>
      <c r="E65" s="105">
        <v>3.5</v>
      </c>
      <c r="F65" s="106">
        <v>3</v>
      </c>
    </row>
    <row r="66" spans="2:6" ht="17.399999999999999">
      <c r="B66" s="59" t="s">
        <v>113</v>
      </c>
      <c r="C66" s="126">
        <v>2</v>
      </c>
      <c r="D66" s="105">
        <v>1.8</v>
      </c>
      <c r="E66" s="105" t="s">
        <v>105</v>
      </c>
      <c r="F66" s="106" t="s">
        <v>105</v>
      </c>
    </row>
    <row r="67" spans="2:6" ht="17.399999999999999">
      <c r="B67" s="116" t="s">
        <v>112</v>
      </c>
      <c r="C67" s="117">
        <v>24.3</v>
      </c>
      <c r="D67" s="118">
        <v>33.799999999999997</v>
      </c>
      <c r="E67" s="118">
        <f>AVERAGE(E61:E62)</f>
        <v>41.15</v>
      </c>
      <c r="F67" s="119" t="s">
        <v>105</v>
      </c>
    </row>
    <row r="68" spans="2:6" ht="15">
      <c r="B68" s="26"/>
      <c r="C68" s="67"/>
      <c r="D68" s="67"/>
      <c r="E68" s="67"/>
      <c r="F68" s="67"/>
    </row>
    <row r="69" spans="2:6" ht="17.399999999999999">
      <c r="B69" s="30" t="s">
        <v>66</v>
      </c>
      <c r="C69" s="67"/>
      <c r="D69" s="67"/>
      <c r="E69" s="67"/>
      <c r="F69" s="67"/>
    </row>
    <row r="70" spans="2:6" ht="17.399999999999999">
      <c r="B70" s="91" t="s">
        <v>10</v>
      </c>
      <c r="C70" s="89">
        <v>2025</v>
      </c>
      <c r="D70" s="89">
        <v>2024</v>
      </c>
      <c r="E70" s="89">
        <v>2023</v>
      </c>
      <c r="F70" s="90">
        <v>2022</v>
      </c>
    </row>
    <row r="71" spans="2:6" ht="17.399999999999999">
      <c r="B71" s="38" t="s">
        <v>67</v>
      </c>
      <c r="C71" s="128">
        <v>134502</v>
      </c>
      <c r="D71" s="107">
        <v>90757</v>
      </c>
      <c r="E71" s="107">
        <v>91582</v>
      </c>
      <c r="F71" s="108">
        <v>72480</v>
      </c>
    </row>
    <row r="72" spans="2:6" ht="28.8">
      <c r="B72" s="66" t="s">
        <v>68</v>
      </c>
      <c r="C72" s="129">
        <v>0.92</v>
      </c>
      <c r="D72" s="98">
        <v>0.92</v>
      </c>
      <c r="E72" s="98">
        <v>0.55000000000000004</v>
      </c>
      <c r="F72" s="99">
        <v>0.81</v>
      </c>
    </row>
    <row r="73" spans="2:6"/>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45EDA-30CC-44B4-8EBD-FE5F4553674B}">
  <sheetPr>
    <tabColor theme="5"/>
  </sheetPr>
  <dimension ref="A1:I21"/>
  <sheetViews>
    <sheetView showGridLines="0" showRowColHeaders="0" zoomScale="70" zoomScaleNormal="70" workbookViewId="0"/>
  </sheetViews>
  <sheetFormatPr defaultColWidth="0" defaultRowHeight="14.4" zeroHeight="1"/>
  <cols>
    <col min="1" max="1" width="44.5546875" customWidth="1"/>
    <col min="2" max="2" width="62.44140625" customWidth="1"/>
    <col min="3" max="6" width="19.77734375" customWidth="1"/>
    <col min="7" max="7" width="4.77734375" customWidth="1"/>
    <col min="8" max="9" width="0" hidden="1" customWidth="1"/>
    <col min="10" max="16384" width="3" hidden="1"/>
  </cols>
  <sheetData>
    <row r="1" spans="1:9"/>
    <row r="2" spans="1:9"/>
    <row r="3" spans="1:9">
      <c r="C3" s="1"/>
      <c r="D3" s="1"/>
      <c r="E3" s="1"/>
      <c r="F3" s="1"/>
    </row>
    <row r="4" spans="1:9">
      <c r="C4" s="85"/>
      <c r="D4" s="85"/>
      <c r="E4" s="85"/>
      <c r="F4" s="85"/>
    </row>
    <row r="5" spans="1:9" ht="15">
      <c r="E5" s="33"/>
    </row>
    <row r="6" spans="1:9" ht="16.5" customHeight="1">
      <c r="A6" s="47"/>
      <c r="B6" s="27" t="s">
        <v>123</v>
      </c>
      <c r="C6" s="28"/>
      <c r="D6" s="28"/>
      <c r="E6" s="28"/>
      <c r="F6" s="28"/>
    </row>
    <row r="7" spans="1:9" ht="16.5" customHeight="1">
      <c r="A7" s="47"/>
      <c r="B7" s="133" t="s">
        <v>10</v>
      </c>
      <c r="C7" s="130">
        <v>2025</v>
      </c>
      <c r="D7" s="130">
        <v>2024</v>
      </c>
      <c r="E7" s="130">
        <v>2023</v>
      </c>
      <c r="F7" s="131">
        <v>2022</v>
      </c>
    </row>
    <row r="8" spans="1:9" ht="16.5" customHeight="1">
      <c r="A8" s="47"/>
      <c r="B8" s="66" t="s">
        <v>114</v>
      </c>
      <c r="C8" s="163">
        <v>0</v>
      </c>
      <c r="D8" s="164">
        <v>0</v>
      </c>
      <c r="E8" s="164">
        <v>0</v>
      </c>
      <c r="F8" s="164">
        <v>0</v>
      </c>
    </row>
    <row r="9" spans="1:9" ht="16.5" customHeight="1">
      <c r="A9" s="47"/>
      <c r="B9" s="66" t="s">
        <v>119</v>
      </c>
      <c r="C9" s="163">
        <v>0</v>
      </c>
      <c r="D9" s="164">
        <v>0</v>
      </c>
      <c r="E9" s="164">
        <v>0</v>
      </c>
      <c r="F9" s="164">
        <v>0</v>
      </c>
    </row>
    <row r="10" spans="1:9" ht="16.5" customHeight="1">
      <c r="A10" s="47"/>
      <c r="B10" s="66" t="s">
        <v>120</v>
      </c>
      <c r="C10" s="163">
        <v>0</v>
      </c>
      <c r="D10" s="164">
        <v>0</v>
      </c>
      <c r="E10" s="164">
        <v>0</v>
      </c>
      <c r="F10" s="164">
        <v>0</v>
      </c>
    </row>
    <row r="11" spans="1:9" ht="16.5" customHeight="1">
      <c r="A11" s="47"/>
      <c r="B11" s="66" t="s">
        <v>121</v>
      </c>
      <c r="C11" s="163">
        <v>0</v>
      </c>
      <c r="D11" s="164">
        <v>0</v>
      </c>
      <c r="E11" s="164">
        <v>0</v>
      </c>
      <c r="F11" s="164">
        <v>0</v>
      </c>
    </row>
    <row r="12" spans="1:9" ht="16.5" customHeight="1">
      <c r="A12" s="47"/>
      <c r="B12" s="66" t="s">
        <v>122</v>
      </c>
      <c r="C12" s="163">
        <v>0</v>
      </c>
      <c r="D12" s="164">
        <v>0</v>
      </c>
      <c r="E12" s="164">
        <v>0</v>
      </c>
      <c r="F12" s="164">
        <v>0</v>
      </c>
    </row>
    <row r="13" spans="1:9" ht="16.5" customHeight="1">
      <c r="A13" s="47"/>
      <c r="B13" s="26"/>
      <c r="C13" s="26"/>
      <c r="D13" s="26"/>
      <c r="E13" s="26"/>
      <c r="F13" s="26"/>
    </row>
    <row r="14" spans="1:9" ht="16.5" customHeight="1">
      <c r="A14" s="47"/>
      <c r="B14" s="30" t="s">
        <v>124</v>
      </c>
      <c r="C14" s="26"/>
      <c r="D14" s="26"/>
      <c r="E14" s="26"/>
      <c r="F14" s="26"/>
      <c r="G14" s="5"/>
      <c r="H14" s="5"/>
      <c r="I14" s="6"/>
    </row>
    <row r="15" spans="1:9" ht="16.5" customHeight="1">
      <c r="A15" s="47"/>
      <c r="B15" s="133" t="s">
        <v>10</v>
      </c>
      <c r="C15" s="130">
        <v>2025</v>
      </c>
      <c r="D15" s="130">
        <v>2024</v>
      </c>
      <c r="E15" s="130">
        <v>2023</v>
      </c>
      <c r="F15" s="131">
        <v>2022</v>
      </c>
    </row>
    <row r="16" spans="1:9" ht="16.5" customHeight="1">
      <c r="A16" s="47"/>
      <c r="B16" s="38" t="s">
        <v>115</v>
      </c>
      <c r="C16" s="134">
        <v>0</v>
      </c>
      <c r="D16" s="95">
        <v>0</v>
      </c>
      <c r="E16" s="95">
        <v>0</v>
      </c>
      <c r="F16" s="95">
        <v>0</v>
      </c>
    </row>
    <row r="17" spans="1:6" ht="16.5" customHeight="1">
      <c r="A17" s="47"/>
      <c r="B17" s="38" t="s">
        <v>116</v>
      </c>
      <c r="C17" s="134">
        <v>0</v>
      </c>
      <c r="D17" s="95">
        <v>0</v>
      </c>
      <c r="E17" s="95">
        <v>0</v>
      </c>
      <c r="F17" s="95">
        <v>0</v>
      </c>
    </row>
    <row r="18" spans="1:6" ht="16.5" customHeight="1">
      <c r="A18" s="47"/>
      <c r="B18" s="38" t="s">
        <v>117</v>
      </c>
      <c r="C18" s="134">
        <v>0</v>
      </c>
      <c r="D18" s="95">
        <v>0</v>
      </c>
      <c r="E18" s="95">
        <v>0</v>
      </c>
      <c r="F18" s="95">
        <v>0</v>
      </c>
    </row>
    <row r="19" spans="1:6" ht="16.5" customHeight="1">
      <c r="A19" s="47"/>
      <c r="B19" s="38" t="s">
        <v>118</v>
      </c>
      <c r="C19" s="134">
        <v>0</v>
      </c>
      <c r="D19" s="95">
        <v>0</v>
      </c>
      <c r="E19" s="95">
        <v>0</v>
      </c>
      <c r="F19" s="95">
        <v>0</v>
      </c>
    </row>
    <row r="20" spans="1:6" ht="16.2" customHeight="1">
      <c r="B20" s="132"/>
      <c r="C20" s="132"/>
      <c r="D20" s="132"/>
      <c r="E20" s="132"/>
      <c r="F20" s="132"/>
    </row>
    <row r="21" spans="1:6"/>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81BC6-ED67-44BD-9EA6-FFFE109836BD}">
  <sheetPr>
    <tabColor rgb="FF1E3363"/>
  </sheetPr>
  <dimension ref="A1:H212"/>
  <sheetViews>
    <sheetView showGridLines="0" showRowColHeaders="0" zoomScale="70" zoomScaleNormal="70" workbookViewId="0">
      <selection activeCell="D28" sqref="D28"/>
    </sheetView>
  </sheetViews>
  <sheetFormatPr defaultColWidth="0" defaultRowHeight="14.4" zeroHeight="1"/>
  <cols>
    <col min="1" max="1" width="6.44140625" customWidth="1"/>
    <col min="2" max="2" width="16" customWidth="1"/>
    <col min="3" max="3" width="70.88671875" customWidth="1"/>
    <col min="4" max="4" width="43.33203125" customWidth="1"/>
    <col min="5" max="5" width="49.88671875" customWidth="1"/>
    <col min="6" max="6" width="4.44140625" customWidth="1"/>
    <col min="7" max="8" width="0" hidden="1" customWidth="1"/>
    <col min="9" max="16384" width="3" hidden="1"/>
  </cols>
  <sheetData>
    <row r="1" spans="1:8"/>
    <row r="2" spans="1:8"/>
    <row r="3" spans="1:8">
      <c r="C3" s="1"/>
      <c r="D3" s="1"/>
      <c r="E3" s="1"/>
    </row>
    <row r="4" spans="1:8">
      <c r="C4" s="85"/>
      <c r="D4" s="85"/>
      <c r="E4" s="85"/>
    </row>
    <row r="5" spans="1:8" ht="15">
      <c r="E5" s="33"/>
    </row>
    <row r="6" spans="1:8" ht="18">
      <c r="A6" s="47"/>
      <c r="B6" s="217" t="s">
        <v>125</v>
      </c>
      <c r="C6" s="217"/>
      <c r="D6" s="217"/>
      <c r="E6" s="217"/>
    </row>
    <row r="7" spans="1:8" ht="17.399999999999999">
      <c r="A7" s="47"/>
      <c r="B7" s="150"/>
      <c r="C7" s="151" t="s">
        <v>126</v>
      </c>
      <c r="D7" s="151" t="s">
        <v>1</v>
      </c>
      <c r="E7" s="151" t="s">
        <v>127</v>
      </c>
    </row>
    <row r="8" spans="1:8" ht="15.6">
      <c r="A8" s="47"/>
      <c r="B8" s="152" t="s">
        <v>128</v>
      </c>
      <c r="C8" s="143"/>
      <c r="D8" s="194"/>
      <c r="E8" s="144"/>
    </row>
    <row r="9" spans="1:8" ht="15.6">
      <c r="A9" s="47"/>
      <c r="B9" s="149" t="s">
        <v>129</v>
      </c>
      <c r="C9" s="145" t="s">
        <v>130</v>
      </c>
      <c r="D9" s="178" t="s">
        <v>493</v>
      </c>
      <c r="E9" s="147"/>
    </row>
    <row r="10" spans="1:8" ht="15.6">
      <c r="A10" s="47"/>
      <c r="B10" s="149" t="s">
        <v>132</v>
      </c>
      <c r="C10" s="145" t="s">
        <v>133</v>
      </c>
      <c r="D10" s="178" t="s">
        <v>433</v>
      </c>
      <c r="E10" s="147"/>
    </row>
    <row r="11" spans="1:8" ht="15.6">
      <c r="A11" s="47"/>
      <c r="B11" s="149" t="s">
        <v>134</v>
      </c>
      <c r="C11" s="145" t="s">
        <v>135</v>
      </c>
      <c r="D11" s="178" t="s">
        <v>433</v>
      </c>
      <c r="E11" s="147"/>
    </row>
    <row r="12" spans="1:8" ht="15.6">
      <c r="A12" s="47"/>
      <c r="B12" s="149" t="s">
        <v>136</v>
      </c>
      <c r="C12" s="145" t="s">
        <v>137</v>
      </c>
      <c r="D12" s="178" t="s">
        <v>443</v>
      </c>
      <c r="E12" s="147"/>
    </row>
    <row r="13" spans="1:8" ht="15.6">
      <c r="A13" s="47"/>
      <c r="B13" s="149" t="s">
        <v>139</v>
      </c>
      <c r="C13" s="145" t="s">
        <v>140</v>
      </c>
      <c r="D13" s="193"/>
      <c r="E13" s="147" t="s">
        <v>138</v>
      </c>
    </row>
    <row r="14" spans="1:8" ht="15.6">
      <c r="A14" s="47"/>
      <c r="B14" s="152" t="s">
        <v>141</v>
      </c>
      <c r="C14" s="143"/>
      <c r="D14" s="194"/>
      <c r="E14" s="144"/>
      <c r="F14" s="5"/>
      <c r="G14" s="5"/>
      <c r="H14" s="6"/>
    </row>
    <row r="15" spans="1:8" ht="15.6">
      <c r="A15" s="47"/>
      <c r="B15" s="148" t="s">
        <v>142</v>
      </c>
      <c r="C15" s="145" t="s">
        <v>143</v>
      </c>
      <c r="D15" s="178" t="s">
        <v>444</v>
      </c>
      <c r="E15" s="147"/>
    </row>
    <row r="16" spans="1:8" ht="15.6">
      <c r="A16" s="47"/>
      <c r="B16" s="148" t="s">
        <v>144</v>
      </c>
      <c r="C16" s="145" t="s">
        <v>72</v>
      </c>
      <c r="D16" s="178" t="s">
        <v>72</v>
      </c>
      <c r="E16" s="147"/>
    </row>
    <row r="17" spans="1:5" ht="15.6">
      <c r="A17" s="47"/>
      <c r="B17" s="148" t="s">
        <v>145</v>
      </c>
      <c r="C17" s="145" t="s">
        <v>146</v>
      </c>
      <c r="D17" s="178" t="s">
        <v>72</v>
      </c>
      <c r="E17" s="147"/>
    </row>
    <row r="18" spans="1:5" ht="15.6">
      <c r="A18" s="47"/>
      <c r="B18" s="152" t="s">
        <v>147</v>
      </c>
      <c r="C18" s="143"/>
      <c r="D18" s="194"/>
      <c r="E18" s="144"/>
    </row>
    <row r="19" spans="1:5" ht="15.6">
      <c r="A19" s="47"/>
      <c r="B19" s="148" t="s">
        <v>148</v>
      </c>
      <c r="C19" s="145" t="s">
        <v>149</v>
      </c>
      <c r="D19" s="193" t="s">
        <v>486</v>
      </c>
      <c r="E19" s="147"/>
    </row>
    <row r="20" spans="1:5">
      <c r="B20" s="148" t="s">
        <v>150</v>
      </c>
      <c r="C20" s="145" t="s">
        <v>151</v>
      </c>
      <c r="D20" s="193" t="s">
        <v>486</v>
      </c>
      <c r="E20" s="147"/>
    </row>
    <row r="21" spans="1:5">
      <c r="B21" s="148" t="s">
        <v>152</v>
      </c>
      <c r="C21" s="145" t="s">
        <v>153</v>
      </c>
      <c r="D21" s="193" t="s">
        <v>486</v>
      </c>
      <c r="E21" s="147"/>
    </row>
    <row r="22" spans="1:5">
      <c r="B22" s="148" t="s">
        <v>154</v>
      </c>
      <c r="C22" s="145" t="s">
        <v>155</v>
      </c>
      <c r="D22" s="193" t="s">
        <v>487</v>
      </c>
      <c r="E22" s="147"/>
    </row>
    <row r="23" spans="1:5">
      <c r="B23" s="148" t="s">
        <v>156</v>
      </c>
      <c r="C23" s="145" t="s">
        <v>157</v>
      </c>
      <c r="D23" s="193" t="s">
        <v>489</v>
      </c>
      <c r="E23" s="147"/>
    </row>
    <row r="24" spans="1:5">
      <c r="B24" s="148" t="s">
        <v>158</v>
      </c>
      <c r="C24" s="145" t="s">
        <v>159</v>
      </c>
      <c r="D24" s="193" t="s">
        <v>488</v>
      </c>
      <c r="E24" s="147"/>
    </row>
    <row r="25" spans="1:5" ht="28.2" customHeight="1">
      <c r="B25" s="148" t="s">
        <v>160</v>
      </c>
      <c r="C25" s="145" t="s">
        <v>161</v>
      </c>
      <c r="D25" s="193" t="s">
        <v>461</v>
      </c>
      <c r="E25" s="147"/>
    </row>
    <row r="26" spans="1:5">
      <c r="B26" s="148" t="s">
        <v>162</v>
      </c>
      <c r="C26" s="145" t="s">
        <v>163</v>
      </c>
      <c r="D26" s="178" t="s">
        <v>56</v>
      </c>
      <c r="E26" s="147"/>
    </row>
    <row r="27" spans="1:5">
      <c r="B27" s="148" t="s">
        <v>164</v>
      </c>
      <c r="C27" s="145" t="s">
        <v>165</v>
      </c>
      <c r="D27" s="193" t="s">
        <v>490</v>
      </c>
      <c r="E27" s="147"/>
    </row>
    <row r="28" spans="1:5">
      <c r="B28" s="148" t="s">
        <v>166</v>
      </c>
      <c r="C28" s="145" t="s">
        <v>167</v>
      </c>
      <c r="D28" s="193" t="s">
        <v>509</v>
      </c>
      <c r="E28" s="147"/>
    </row>
    <row r="29" spans="1:5">
      <c r="B29" s="148" t="s">
        <v>168</v>
      </c>
      <c r="C29" s="145" t="s">
        <v>169</v>
      </c>
      <c r="D29" s="193" t="s">
        <v>510</v>
      </c>
      <c r="E29" s="147"/>
    </row>
    <row r="30" spans="1:5">
      <c r="B30" s="148" t="s">
        <v>170</v>
      </c>
      <c r="C30" s="145" t="s">
        <v>171</v>
      </c>
      <c r="D30" s="193" t="s">
        <v>510</v>
      </c>
      <c r="E30" s="147"/>
    </row>
    <row r="31" spans="1:5">
      <c r="B31" s="148" t="s">
        <v>172</v>
      </c>
      <c r="C31" s="145" t="s">
        <v>173</v>
      </c>
      <c r="D31" s="193" t="s">
        <v>510</v>
      </c>
      <c r="E31" s="147"/>
    </row>
    <row r="32" spans="1:5">
      <c r="B32" s="152" t="s">
        <v>174</v>
      </c>
      <c r="C32" s="143"/>
      <c r="D32" s="192"/>
      <c r="E32" s="144"/>
    </row>
    <row r="33" spans="2:5" ht="27" customHeight="1">
      <c r="B33" s="148" t="s">
        <v>175</v>
      </c>
      <c r="C33" s="145" t="s">
        <v>176</v>
      </c>
      <c r="D33" s="193" t="s">
        <v>511</v>
      </c>
      <c r="E33" s="147"/>
    </row>
    <row r="34" spans="2:5">
      <c r="B34" s="148" t="s">
        <v>177</v>
      </c>
      <c r="C34" s="145" t="s">
        <v>178</v>
      </c>
      <c r="D34" s="193" t="s">
        <v>512</v>
      </c>
      <c r="E34" s="147"/>
    </row>
    <row r="35" spans="2:5">
      <c r="B35" s="148" t="s">
        <v>179</v>
      </c>
      <c r="C35" s="145" t="s">
        <v>180</v>
      </c>
      <c r="D35" s="193" t="s">
        <v>514</v>
      </c>
      <c r="E35" s="147"/>
    </row>
    <row r="36" spans="2:5">
      <c r="B36" s="148" t="s">
        <v>181</v>
      </c>
      <c r="C36" s="145" t="s">
        <v>515</v>
      </c>
      <c r="D36" s="193" t="s">
        <v>477</v>
      </c>
      <c r="E36" s="147"/>
    </row>
    <row r="37" spans="2:5">
      <c r="B37" s="148" t="s">
        <v>182</v>
      </c>
      <c r="C37" s="145" t="s">
        <v>183</v>
      </c>
      <c r="D37" s="193" t="s">
        <v>477</v>
      </c>
      <c r="E37" s="147"/>
    </row>
    <row r="38" spans="2:5">
      <c r="B38" s="148" t="s">
        <v>184</v>
      </c>
      <c r="C38" s="145" t="s">
        <v>185</v>
      </c>
      <c r="D38" s="178" t="s">
        <v>56</v>
      </c>
      <c r="E38" s="147"/>
    </row>
    <row r="39" spans="2:5">
      <c r="B39" s="148" t="s">
        <v>186</v>
      </c>
      <c r="C39" s="145" t="s">
        <v>187</v>
      </c>
      <c r="D39" s="193"/>
      <c r="E39" s="147" t="s">
        <v>516</v>
      </c>
    </row>
    <row r="40" spans="2:5">
      <c r="B40" s="152" t="s">
        <v>188</v>
      </c>
      <c r="C40" s="143"/>
      <c r="D40" s="192"/>
      <c r="E40" s="144"/>
    </row>
    <row r="41" spans="2:5">
      <c r="B41" s="148" t="s">
        <v>189</v>
      </c>
      <c r="C41" s="145" t="s">
        <v>190</v>
      </c>
      <c r="D41" s="167" t="s">
        <v>517</v>
      </c>
      <c r="E41" s="147"/>
    </row>
    <row r="42" spans="2:5">
      <c r="B42" s="148" t="s">
        <v>191</v>
      </c>
      <c r="C42" s="145" t="s">
        <v>192</v>
      </c>
      <c r="D42" s="191" t="s">
        <v>95</v>
      </c>
      <c r="E42" s="147"/>
    </row>
    <row r="43" spans="2:5">
      <c r="B43" s="152" t="s">
        <v>193</v>
      </c>
      <c r="C43" s="143"/>
      <c r="D43" s="179"/>
      <c r="E43" s="144"/>
    </row>
    <row r="44" spans="2:5">
      <c r="B44" s="148" t="s">
        <v>194</v>
      </c>
      <c r="C44" s="145" t="s">
        <v>195</v>
      </c>
      <c r="D44" s="167" t="s">
        <v>518</v>
      </c>
      <c r="E44" s="147"/>
    </row>
    <row r="45" spans="2:5">
      <c r="B45" s="148" t="s">
        <v>196</v>
      </c>
      <c r="C45" s="145" t="s">
        <v>197</v>
      </c>
      <c r="D45" s="167" t="s">
        <v>518</v>
      </c>
      <c r="E45" s="147"/>
    </row>
    <row r="46" spans="2:5">
      <c r="B46" s="148" t="s">
        <v>198</v>
      </c>
      <c r="C46" s="145" t="s">
        <v>199</v>
      </c>
      <c r="D46" s="167" t="s">
        <v>519</v>
      </c>
      <c r="E46" s="147"/>
    </row>
    <row r="47" spans="2:5">
      <c r="B47" s="152" t="s">
        <v>200</v>
      </c>
      <c r="C47" s="143"/>
      <c r="D47" s="192"/>
      <c r="E47" s="144"/>
    </row>
    <row r="48" spans="2:5" ht="26.4">
      <c r="B48" s="148" t="s">
        <v>201</v>
      </c>
      <c r="C48" s="145" t="s">
        <v>202</v>
      </c>
      <c r="D48" s="193"/>
      <c r="E48" s="147" t="s">
        <v>503</v>
      </c>
    </row>
    <row r="49" spans="2:5">
      <c r="B49" s="148" t="s">
        <v>203</v>
      </c>
      <c r="C49" s="145" t="s">
        <v>204</v>
      </c>
      <c r="D49" s="178" t="s">
        <v>504</v>
      </c>
      <c r="E49" s="147"/>
    </row>
    <row r="50" spans="2:5">
      <c r="B50" s="148" t="s">
        <v>205</v>
      </c>
      <c r="C50" s="145" t="s">
        <v>206</v>
      </c>
      <c r="D50" s="178" t="s">
        <v>56</v>
      </c>
      <c r="E50" s="147"/>
    </row>
    <row r="51" spans="2:5">
      <c r="B51" s="152" t="s">
        <v>207</v>
      </c>
      <c r="C51" s="143"/>
      <c r="D51" s="179"/>
      <c r="E51" s="144"/>
    </row>
    <row r="52" spans="2:5">
      <c r="B52" s="148" t="s">
        <v>208</v>
      </c>
      <c r="C52" s="145" t="s">
        <v>209</v>
      </c>
      <c r="D52" s="178" t="s">
        <v>500</v>
      </c>
      <c r="E52" s="147"/>
    </row>
    <row r="53" spans="2:5" ht="26.4">
      <c r="B53" s="148" t="s">
        <v>221</v>
      </c>
      <c r="C53" s="145" t="s">
        <v>210</v>
      </c>
      <c r="D53" s="193"/>
      <c r="E53" s="147" t="s">
        <v>501</v>
      </c>
    </row>
    <row r="54" spans="2:5">
      <c r="B54" s="148" t="s">
        <v>222</v>
      </c>
      <c r="C54" s="145" t="s">
        <v>211</v>
      </c>
      <c r="D54" s="178" t="s">
        <v>500</v>
      </c>
      <c r="E54" s="147"/>
    </row>
    <row r="55" spans="2:5">
      <c r="B55" s="148" t="s">
        <v>223</v>
      </c>
      <c r="C55" s="145" t="s">
        <v>212</v>
      </c>
      <c r="D55" s="178" t="s">
        <v>500</v>
      </c>
      <c r="E55" s="147"/>
    </row>
    <row r="56" spans="2:5" ht="26.4">
      <c r="B56" s="148" t="s">
        <v>224</v>
      </c>
      <c r="C56" s="145" t="s">
        <v>213</v>
      </c>
      <c r="D56" s="193"/>
      <c r="E56" s="147" t="s">
        <v>502</v>
      </c>
    </row>
    <row r="57" spans="2:5">
      <c r="B57" s="152" t="s">
        <v>217</v>
      </c>
      <c r="C57" s="143"/>
      <c r="D57" s="192"/>
      <c r="E57" s="144"/>
    </row>
    <row r="58" spans="2:5">
      <c r="B58" s="148" t="s">
        <v>225</v>
      </c>
      <c r="C58" s="145" t="s">
        <v>214</v>
      </c>
      <c r="D58" s="178" t="s">
        <v>521</v>
      </c>
      <c r="E58" s="147"/>
    </row>
    <row r="59" spans="2:5">
      <c r="B59" s="148" t="s">
        <v>226</v>
      </c>
      <c r="C59" s="145" t="s">
        <v>215</v>
      </c>
      <c r="D59" s="178" t="s">
        <v>521</v>
      </c>
      <c r="E59" s="147"/>
    </row>
    <row r="60" spans="2:5">
      <c r="B60" s="148" t="s">
        <v>227</v>
      </c>
      <c r="C60" s="145" t="s">
        <v>216</v>
      </c>
      <c r="D60" s="178" t="s">
        <v>521</v>
      </c>
      <c r="E60" s="147"/>
    </row>
    <row r="61" spans="2:5">
      <c r="B61" s="152" t="s">
        <v>218</v>
      </c>
      <c r="C61" s="143"/>
      <c r="D61" s="179"/>
      <c r="E61" s="144"/>
    </row>
    <row r="62" spans="2:5" ht="39.6">
      <c r="B62" s="148" t="s">
        <v>228</v>
      </c>
      <c r="C62" s="145" t="s">
        <v>219</v>
      </c>
      <c r="D62" s="167"/>
      <c r="E62" s="147" t="s">
        <v>570</v>
      </c>
    </row>
    <row r="63" spans="2:5" ht="26.4">
      <c r="B63" s="148" t="s">
        <v>229</v>
      </c>
      <c r="C63" s="145" t="s">
        <v>220</v>
      </c>
      <c r="D63" s="193"/>
      <c r="E63" s="147" t="s">
        <v>571</v>
      </c>
    </row>
    <row r="64" spans="2:5">
      <c r="B64" s="152" t="s">
        <v>230</v>
      </c>
      <c r="C64" s="143"/>
      <c r="D64" s="192"/>
      <c r="E64" s="144"/>
    </row>
    <row r="65" spans="2:5">
      <c r="B65" s="148" t="s">
        <v>238</v>
      </c>
      <c r="C65" s="145" t="s">
        <v>231</v>
      </c>
      <c r="D65" s="178" t="s">
        <v>356</v>
      </c>
      <c r="E65" s="147"/>
    </row>
    <row r="66" spans="2:5">
      <c r="B66" s="148" t="s">
        <v>239</v>
      </c>
      <c r="C66" s="145" t="s">
        <v>232</v>
      </c>
      <c r="D66" s="178" t="s">
        <v>356</v>
      </c>
      <c r="E66" s="147"/>
    </row>
    <row r="67" spans="2:5">
      <c r="B67" s="148" t="s">
        <v>240</v>
      </c>
      <c r="C67" s="145" t="s">
        <v>233</v>
      </c>
      <c r="D67" s="178" t="s">
        <v>356</v>
      </c>
      <c r="E67" s="147"/>
    </row>
    <row r="68" spans="2:5">
      <c r="B68" s="148" t="s">
        <v>241</v>
      </c>
      <c r="C68" s="145" t="s">
        <v>234</v>
      </c>
      <c r="D68" s="178" t="s">
        <v>356</v>
      </c>
      <c r="E68" s="147"/>
    </row>
    <row r="69" spans="2:5">
      <c r="B69" s="148" t="s">
        <v>242</v>
      </c>
      <c r="C69" s="145" t="s">
        <v>235</v>
      </c>
      <c r="D69" s="178" t="s">
        <v>356</v>
      </c>
      <c r="E69" s="147"/>
    </row>
    <row r="70" spans="2:5">
      <c r="B70" s="148" t="s">
        <v>243</v>
      </c>
      <c r="C70" s="145" t="s">
        <v>236</v>
      </c>
      <c r="D70" s="178" t="s">
        <v>513</v>
      </c>
      <c r="E70" s="147"/>
    </row>
    <row r="71" spans="2:5">
      <c r="B71" s="148" t="s">
        <v>244</v>
      </c>
      <c r="C71" s="145" t="s">
        <v>237</v>
      </c>
      <c r="D71" s="178" t="s">
        <v>513</v>
      </c>
      <c r="E71" s="147"/>
    </row>
    <row r="72" spans="2:5">
      <c r="B72" s="152" t="s">
        <v>245</v>
      </c>
      <c r="C72" s="143"/>
      <c r="D72" s="192"/>
      <c r="E72" s="144"/>
    </row>
    <row r="73" spans="2:5" ht="26.4">
      <c r="B73" s="148" t="s">
        <v>247</v>
      </c>
      <c r="C73" s="145" t="s">
        <v>246</v>
      </c>
      <c r="D73" s="193"/>
      <c r="E73" s="147" t="s">
        <v>508</v>
      </c>
    </row>
    <row r="74" spans="2:5">
      <c r="B74" s="152" t="s">
        <v>248</v>
      </c>
      <c r="C74" s="143"/>
      <c r="D74" s="192"/>
      <c r="E74" s="144"/>
    </row>
    <row r="75" spans="2:5">
      <c r="B75" s="148" t="s">
        <v>249</v>
      </c>
      <c r="C75" s="145" t="s">
        <v>250</v>
      </c>
      <c r="D75" s="178" t="s">
        <v>437</v>
      </c>
      <c r="E75" s="147"/>
    </row>
    <row r="76" spans="2:5" ht="26.4">
      <c r="B76" s="148" t="s">
        <v>253</v>
      </c>
      <c r="C76" s="145" t="s">
        <v>251</v>
      </c>
      <c r="D76" s="178" t="s">
        <v>95</v>
      </c>
      <c r="E76" s="147"/>
    </row>
    <row r="77" spans="2:5">
      <c r="B77" s="148" t="s">
        <v>254</v>
      </c>
      <c r="C77" s="145" t="s">
        <v>252</v>
      </c>
      <c r="D77" s="178" t="s">
        <v>95</v>
      </c>
      <c r="E77" s="147"/>
    </row>
    <row r="78" spans="2:5">
      <c r="B78" s="152" t="s">
        <v>255</v>
      </c>
      <c r="C78" s="143"/>
      <c r="D78" s="192"/>
      <c r="E78" s="144"/>
    </row>
    <row r="79" spans="2:5" ht="26.4">
      <c r="B79" s="148" t="s">
        <v>266</v>
      </c>
      <c r="C79" s="145" t="s">
        <v>256</v>
      </c>
      <c r="D79" s="193" t="s">
        <v>506</v>
      </c>
      <c r="E79" s="147" t="s">
        <v>505</v>
      </c>
    </row>
    <row r="80" spans="2:5">
      <c r="B80" s="148" t="s">
        <v>267</v>
      </c>
      <c r="C80" s="145" t="s">
        <v>257</v>
      </c>
      <c r="D80" s="193" t="s">
        <v>506</v>
      </c>
      <c r="E80" s="147"/>
    </row>
    <row r="81" spans="2:6">
      <c r="B81" s="148" t="s">
        <v>268</v>
      </c>
      <c r="C81" s="145" t="s">
        <v>258</v>
      </c>
      <c r="D81" s="167" t="s">
        <v>507</v>
      </c>
      <c r="E81" s="147"/>
    </row>
    <row r="82" spans="2:6" ht="26.4">
      <c r="B82" s="148" t="s">
        <v>269</v>
      </c>
      <c r="C82" s="145" t="s">
        <v>259</v>
      </c>
      <c r="D82" s="167" t="s">
        <v>506</v>
      </c>
      <c r="E82" s="147"/>
    </row>
    <row r="83" spans="2:6">
      <c r="B83" s="148" t="s">
        <v>270</v>
      </c>
      <c r="C83" s="145" t="s">
        <v>260</v>
      </c>
      <c r="D83" s="167" t="s">
        <v>506</v>
      </c>
      <c r="E83" s="147"/>
    </row>
    <row r="84" spans="2:6">
      <c r="B84" s="148" t="s">
        <v>271</v>
      </c>
      <c r="C84" s="145" t="s">
        <v>261</v>
      </c>
      <c r="D84" s="193" t="s">
        <v>507</v>
      </c>
      <c r="E84" s="147"/>
    </row>
    <row r="85" spans="2:6" ht="26.4">
      <c r="B85" s="148" t="s">
        <v>272</v>
      </c>
      <c r="C85" s="145" t="s">
        <v>262</v>
      </c>
      <c r="D85" s="193" t="s">
        <v>476</v>
      </c>
      <c r="E85" s="147"/>
    </row>
    <row r="86" spans="2:6">
      <c r="B86" s="148" t="s">
        <v>273</v>
      </c>
      <c r="C86" s="145" t="s">
        <v>263</v>
      </c>
      <c r="D86" s="178" t="s">
        <v>95</v>
      </c>
      <c r="E86" s="147"/>
    </row>
    <row r="87" spans="2:6">
      <c r="B87" s="148" t="s">
        <v>274</v>
      </c>
      <c r="C87" s="145" t="s">
        <v>264</v>
      </c>
      <c r="D87" s="178" t="s">
        <v>124</v>
      </c>
      <c r="E87" s="147"/>
    </row>
    <row r="88" spans="2:6">
      <c r="B88" s="148" t="s">
        <v>275</v>
      </c>
      <c r="C88" s="145" t="s">
        <v>265</v>
      </c>
      <c r="D88" s="178" t="s">
        <v>124</v>
      </c>
      <c r="E88" s="147"/>
    </row>
    <row r="89" spans="2:6">
      <c r="B89" s="152" t="s">
        <v>276</v>
      </c>
      <c r="C89" s="143"/>
      <c r="D89" s="192"/>
      <c r="E89" s="144"/>
    </row>
    <row r="90" spans="2:6">
      <c r="B90" s="148" t="s">
        <v>280</v>
      </c>
      <c r="C90" s="145" t="s">
        <v>277</v>
      </c>
      <c r="D90" s="178" t="s">
        <v>504</v>
      </c>
      <c r="E90" s="147"/>
    </row>
    <row r="91" spans="2:6">
      <c r="B91" s="148" t="s">
        <v>282</v>
      </c>
      <c r="C91" s="145" t="s">
        <v>278</v>
      </c>
      <c r="D91" s="209" t="s">
        <v>572</v>
      </c>
      <c r="E91" s="186"/>
      <c r="F91" s="187"/>
    </row>
    <row r="92" spans="2:6">
      <c r="B92" s="148" t="s">
        <v>283</v>
      </c>
      <c r="C92" s="145" t="s">
        <v>279</v>
      </c>
      <c r="D92" s="178" t="s">
        <v>95</v>
      </c>
      <c r="E92" s="147"/>
    </row>
    <row r="93" spans="2:6">
      <c r="B93" s="152" t="s">
        <v>285</v>
      </c>
      <c r="C93" s="143"/>
      <c r="D93" s="192"/>
      <c r="E93" s="144"/>
    </row>
    <row r="94" spans="2:6">
      <c r="B94" s="148" t="s">
        <v>284</v>
      </c>
      <c r="C94" s="145" t="s">
        <v>281</v>
      </c>
      <c r="D94" s="178" t="s">
        <v>88</v>
      </c>
      <c r="E94" s="147"/>
    </row>
    <row r="95" spans="2:6">
      <c r="B95" s="152" t="s">
        <v>286</v>
      </c>
      <c r="C95" s="143"/>
      <c r="D95" s="192"/>
      <c r="E95" s="144"/>
    </row>
    <row r="96" spans="2:6">
      <c r="B96" s="148" t="s">
        <v>294</v>
      </c>
      <c r="C96" s="145" t="s">
        <v>287</v>
      </c>
      <c r="D96" s="178" t="s">
        <v>56</v>
      </c>
      <c r="E96" s="147"/>
    </row>
    <row r="97" spans="2:6">
      <c r="B97" s="152" t="s">
        <v>288</v>
      </c>
      <c r="C97" s="143"/>
      <c r="D97" s="192"/>
      <c r="E97" s="144"/>
    </row>
    <row r="98" spans="2:6">
      <c r="B98" s="148" t="s">
        <v>295</v>
      </c>
      <c r="C98" s="145" t="s">
        <v>289</v>
      </c>
      <c r="D98" s="178" t="s">
        <v>56</v>
      </c>
      <c r="E98" s="147"/>
    </row>
    <row r="99" spans="2:6">
      <c r="B99" s="152" t="s">
        <v>290</v>
      </c>
      <c r="C99" s="143"/>
      <c r="D99" s="192"/>
      <c r="E99" s="144"/>
    </row>
    <row r="100" spans="2:6">
      <c r="B100" s="148" t="s">
        <v>296</v>
      </c>
      <c r="C100" s="145" t="s">
        <v>291</v>
      </c>
      <c r="D100" s="178" t="s">
        <v>56</v>
      </c>
      <c r="E100" s="147"/>
    </row>
    <row r="101" spans="2:6">
      <c r="B101" s="152" t="s">
        <v>292</v>
      </c>
      <c r="C101" s="143"/>
      <c r="D101" s="192"/>
      <c r="E101" s="144"/>
    </row>
    <row r="102" spans="2:6">
      <c r="B102" s="148" t="s">
        <v>320</v>
      </c>
      <c r="C102" s="145" t="s">
        <v>491</v>
      </c>
      <c r="D102" s="178" t="s">
        <v>56</v>
      </c>
      <c r="E102" s="147"/>
    </row>
    <row r="103" spans="2:6">
      <c r="B103" s="152" t="s">
        <v>293</v>
      </c>
      <c r="C103" s="143"/>
      <c r="D103" s="192"/>
      <c r="E103" s="144"/>
    </row>
    <row r="104" spans="2:6">
      <c r="B104" s="148" t="s">
        <v>297</v>
      </c>
      <c r="C104" s="145" t="s">
        <v>298</v>
      </c>
      <c r="D104" s="178" t="s">
        <v>56</v>
      </c>
      <c r="E104" s="147"/>
    </row>
    <row r="105" spans="2:6">
      <c r="D105" s="210"/>
    </row>
    <row r="106" spans="2:6">
      <c r="D106" s="210"/>
    </row>
    <row r="107" spans="2:6"/>
    <row r="108" spans="2:6" ht="18">
      <c r="B108" s="217" t="s">
        <v>299</v>
      </c>
      <c r="C108" s="217"/>
      <c r="D108" s="217"/>
      <c r="E108" s="217"/>
    </row>
    <row r="109" spans="2:6" ht="17.399999999999999">
      <c r="B109" s="140"/>
      <c r="C109" s="141" t="s">
        <v>126</v>
      </c>
      <c r="D109" s="141" t="s">
        <v>1</v>
      </c>
      <c r="E109" s="141" t="s">
        <v>127</v>
      </c>
    </row>
    <row r="110" spans="2:6">
      <c r="B110" s="152" t="s">
        <v>147</v>
      </c>
      <c r="C110" s="143"/>
      <c r="D110" s="143"/>
      <c r="E110" s="144"/>
    </row>
    <row r="111" spans="2:6">
      <c r="B111" s="149" t="s">
        <v>300</v>
      </c>
      <c r="C111" s="145" t="s">
        <v>301</v>
      </c>
      <c r="D111" s="211" t="s">
        <v>573</v>
      </c>
      <c r="E111" s="186"/>
      <c r="F111" s="187"/>
    </row>
    <row r="112" spans="2:6" ht="26.4">
      <c r="B112" s="149" t="s">
        <v>302</v>
      </c>
      <c r="C112" s="145" t="s">
        <v>303</v>
      </c>
      <c r="D112" s="193" t="s">
        <v>574</v>
      </c>
      <c r="E112" s="147"/>
    </row>
    <row r="113" spans="2:6">
      <c r="B113" s="152" t="s">
        <v>304</v>
      </c>
      <c r="C113" s="143"/>
      <c r="D113" s="143"/>
      <c r="E113" s="144"/>
    </row>
    <row r="114" spans="2:6" ht="26.4">
      <c r="B114" s="149" t="s">
        <v>300</v>
      </c>
      <c r="C114" s="145" t="s">
        <v>305</v>
      </c>
      <c r="D114" s="167" t="s">
        <v>519</v>
      </c>
      <c r="E114" s="147"/>
    </row>
    <row r="115" spans="2:6" ht="26.4">
      <c r="B115" s="149" t="s">
        <v>302</v>
      </c>
      <c r="C115" s="145" t="s">
        <v>306</v>
      </c>
      <c r="D115" s="167" t="s">
        <v>519</v>
      </c>
      <c r="E115" s="147"/>
    </row>
    <row r="116" spans="2:6" ht="26.4">
      <c r="B116" s="149" t="s">
        <v>316</v>
      </c>
      <c r="C116" s="145" t="s">
        <v>307</v>
      </c>
      <c r="D116" s="146"/>
      <c r="E116" s="147" t="s">
        <v>575</v>
      </c>
    </row>
    <row r="117" spans="2:6">
      <c r="B117" s="152" t="s">
        <v>308</v>
      </c>
      <c r="C117" s="143"/>
      <c r="D117" s="143"/>
      <c r="E117" s="144"/>
    </row>
    <row r="118" spans="2:6">
      <c r="B118" s="149" t="s">
        <v>300</v>
      </c>
      <c r="C118" s="145" t="s">
        <v>309</v>
      </c>
      <c r="D118" s="167" t="s">
        <v>519</v>
      </c>
      <c r="E118" s="147"/>
    </row>
    <row r="119" spans="2:6">
      <c r="B119" s="149" t="s">
        <v>302</v>
      </c>
      <c r="C119" s="145" t="s">
        <v>310</v>
      </c>
      <c r="D119" s="167" t="s">
        <v>519</v>
      </c>
      <c r="E119" s="147"/>
    </row>
    <row r="120" spans="2:6" ht="26.4">
      <c r="B120" s="149" t="s">
        <v>316</v>
      </c>
      <c r="C120" s="145" t="s">
        <v>311</v>
      </c>
      <c r="D120" s="167" t="s">
        <v>519</v>
      </c>
      <c r="E120" s="147"/>
    </row>
    <row r="121" spans="2:6">
      <c r="B121" s="152" t="s">
        <v>312</v>
      </c>
      <c r="C121" s="143"/>
      <c r="D121" s="143"/>
      <c r="E121" s="144"/>
    </row>
    <row r="122" spans="2:6" ht="26.4">
      <c r="B122" s="149" t="s">
        <v>300</v>
      </c>
      <c r="C122" s="145" t="s">
        <v>313</v>
      </c>
      <c r="D122" s="211" t="s">
        <v>520</v>
      </c>
      <c r="E122" s="186"/>
      <c r="F122" s="187"/>
    </row>
    <row r="123" spans="2:6" ht="26.4">
      <c r="B123" s="149" t="s">
        <v>302</v>
      </c>
      <c r="C123" s="145" t="s">
        <v>314</v>
      </c>
      <c r="D123" s="178" t="s">
        <v>356</v>
      </c>
      <c r="E123" s="147"/>
    </row>
    <row r="124" spans="2:6" ht="26.4">
      <c r="B124" s="149" t="s">
        <v>316</v>
      </c>
      <c r="C124" s="145" t="s">
        <v>315</v>
      </c>
      <c r="D124" s="211" t="s">
        <v>520</v>
      </c>
      <c r="E124" s="147"/>
    </row>
    <row r="125" spans="2:6"/>
    <row r="126" spans="2:6"/>
    <row r="127" spans="2:6"/>
    <row r="128" spans="2:6" ht="18">
      <c r="B128" s="217" t="s">
        <v>354</v>
      </c>
      <c r="C128" s="217"/>
      <c r="D128" s="217"/>
      <c r="E128" s="217"/>
    </row>
    <row r="129" spans="2:5" ht="18">
      <c r="B129" s="218" t="s">
        <v>353</v>
      </c>
      <c r="C129" s="219"/>
      <c r="D129" s="219"/>
      <c r="E129" s="219"/>
    </row>
    <row r="130" spans="2:5" ht="17.399999999999999">
      <c r="B130" s="27" t="s">
        <v>348</v>
      </c>
    </row>
    <row r="131" spans="2:5" ht="17.399999999999999">
      <c r="B131" s="140"/>
      <c r="C131" s="141" t="s">
        <v>126</v>
      </c>
      <c r="D131" s="141" t="s">
        <v>1</v>
      </c>
      <c r="E131" s="141" t="s">
        <v>127</v>
      </c>
    </row>
    <row r="132" spans="2:5">
      <c r="B132" s="142"/>
      <c r="C132" s="143"/>
      <c r="D132" s="143"/>
      <c r="E132" s="144"/>
    </row>
    <row r="133" spans="2:5">
      <c r="B133" s="149" t="s">
        <v>351</v>
      </c>
      <c r="C133" s="145" t="s">
        <v>349</v>
      </c>
      <c r="D133" s="146"/>
      <c r="E133" s="147" t="s">
        <v>131</v>
      </c>
    </row>
    <row r="134" spans="2:5" ht="26.4">
      <c r="B134" s="149" t="s">
        <v>352</v>
      </c>
      <c r="C134" s="145" t="s">
        <v>350</v>
      </c>
      <c r="D134" s="146"/>
      <c r="E134" s="147" t="s">
        <v>492</v>
      </c>
    </row>
    <row r="135" spans="2:5"/>
    <row r="136" spans="2:5" ht="17.399999999999999">
      <c r="B136" s="27" t="s">
        <v>347</v>
      </c>
    </row>
    <row r="137" spans="2:5" ht="17.399999999999999">
      <c r="B137" s="140"/>
      <c r="C137" s="141" t="s">
        <v>126</v>
      </c>
      <c r="D137" s="141" t="s">
        <v>1</v>
      </c>
      <c r="E137" s="141" t="s">
        <v>127</v>
      </c>
    </row>
    <row r="138" spans="2:5">
      <c r="B138" s="152" t="s">
        <v>317</v>
      </c>
      <c r="C138" s="143"/>
      <c r="D138" s="143"/>
      <c r="E138" s="144"/>
    </row>
    <row r="139" spans="2:5">
      <c r="B139" s="149" t="s">
        <v>318</v>
      </c>
      <c r="C139" s="145" t="s">
        <v>301</v>
      </c>
      <c r="D139" s="167" t="s">
        <v>577</v>
      </c>
      <c r="E139" s="147"/>
    </row>
    <row r="140" spans="2:5" ht="26.4">
      <c r="B140" s="149" t="s">
        <v>319</v>
      </c>
      <c r="C140" s="145" t="s">
        <v>303</v>
      </c>
      <c r="D140" s="167" t="s">
        <v>577</v>
      </c>
      <c r="E140" s="147"/>
    </row>
    <row r="141" spans="2:5" ht="26.4">
      <c r="B141" s="149" t="s">
        <v>321</v>
      </c>
      <c r="C141" s="145" t="s">
        <v>322</v>
      </c>
      <c r="D141" s="146"/>
      <c r="E141" s="147" t="s">
        <v>576</v>
      </c>
    </row>
    <row r="142" spans="2:5">
      <c r="B142" s="152" t="s">
        <v>323</v>
      </c>
      <c r="C142" s="143"/>
      <c r="D142" s="143"/>
      <c r="E142" s="144"/>
    </row>
    <row r="143" spans="2:5" ht="39.6">
      <c r="B143" s="149" t="s">
        <v>325</v>
      </c>
      <c r="C143" s="145" t="s">
        <v>324</v>
      </c>
      <c r="D143" s="178" t="s">
        <v>88</v>
      </c>
      <c r="E143" s="147"/>
    </row>
    <row r="144" spans="2:5">
      <c r="B144" s="152" t="s">
        <v>326</v>
      </c>
      <c r="C144" s="143"/>
      <c r="D144" s="143"/>
      <c r="E144" s="144"/>
    </row>
    <row r="145" spans="2:5" ht="39.6">
      <c r="B145" s="149" t="s">
        <v>330</v>
      </c>
      <c r="C145" s="145" t="s">
        <v>327</v>
      </c>
      <c r="D145" s="193" t="s">
        <v>488</v>
      </c>
      <c r="E145" s="147"/>
    </row>
    <row r="146" spans="2:5" ht="26.4">
      <c r="B146" s="149" t="s">
        <v>331</v>
      </c>
      <c r="C146" s="145" t="s">
        <v>328</v>
      </c>
      <c r="D146" s="193" t="s">
        <v>574</v>
      </c>
      <c r="E146" s="147"/>
    </row>
    <row r="147" spans="2:5">
      <c r="B147" s="149" t="s">
        <v>332</v>
      </c>
      <c r="C147" s="145" t="s">
        <v>329</v>
      </c>
      <c r="D147" s="167" t="s">
        <v>578</v>
      </c>
      <c r="E147" s="147"/>
    </row>
    <row r="148" spans="2:5">
      <c r="B148" s="152" t="s">
        <v>333</v>
      </c>
      <c r="C148" s="143"/>
      <c r="D148" s="143"/>
      <c r="E148" s="144"/>
    </row>
    <row r="149" spans="2:5" ht="26.4">
      <c r="B149" s="149" t="s">
        <v>338</v>
      </c>
      <c r="C149" s="145" t="s">
        <v>334</v>
      </c>
      <c r="D149" s="178" t="s">
        <v>356</v>
      </c>
      <c r="E149" s="147"/>
    </row>
    <row r="150" spans="2:5" ht="26.4">
      <c r="B150" s="149" t="s">
        <v>339</v>
      </c>
      <c r="C150" s="145" t="s">
        <v>335</v>
      </c>
      <c r="D150" s="193"/>
      <c r="E150" s="147" t="s">
        <v>131</v>
      </c>
    </row>
    <row r="151" spans="2:5" ht="26.4">
      <c r="B151" s="149" t="s">
        <v>340</v>
      </c>
      <c r="C151" s="145" t="s">
        <v>336</v>
      </c>
      <c r="D151" s="193"/>
      <c r="E151" s="147" t="s">
        <v>131</v>
      </c>
    </row>
    <row r="152" spans="2:5">
      <c r="B152" s="149" t="s">
        <v>341</v>
      </c>
      <c r="C152" s="145" t="s">
        <v>337</v>
      </c>
      <c r="D152" s="178" t="s">
        <v>356</v>
      </c>
      <c r="E152" s="147"/>
    </row>
    <row r="153" spans="2:5">
      <c r="B153" s="152" t="s">
        <v>342</v>
      </c>
      <c r="C153" s="143"/>
      <c r="D153" s="143"/>
      <c r="E153" s="144"/>
    </row>
    <row r="154" spans="2:5" ht="39.6">
      <c r="B154" s="149" t="s">
        <v>345</v>
      </c>
      <c r="C154" s="145" t="s">
        <v>343</v>
      </c>
      <c r="D154" s="178" t="s">
        <v>56</v>
      </c>
      <c r="E154" s="147"/>
    </row>
    <row r="155" spans="2:5">
      <c r="B155" s="149" t="s">
        <v>346</v>
      </c>
      <c r="C155" s="145" t="s">
        <v>344</v>
      </c>
      <c r="D155" s="167" t="s">
        <v>477</v>
      </c>
      <c r="E155" s="147"/>
    </row>
    <row r="156" spans="2:5"/>
    <row r="157" spans="2:5" ht="18">
      <c r="B157" s="218" t="s">
        <v>355</v>
      </c>
      <c r="C157" s="219"/>
      <c r="D157" s="219"/>
      <c r="E157" s="219"/>
    </row>
    <row r="158" spans="2:5" ht="17.399999999999999">
      <c r="B158" s="27" t="s">
        <v>425</v>
      </c>
    </row>
    <row r="159" spans="2:5" ht="17.399999999999999">
      <c r="B159" s="140"/>
      <c r="C159" s="141" t="s">
        <v>126</v>
      </c>
      <c r="D159" s="141" t="s">
        <v>1</v>
      </c>
      <c r="E159" s="141" t="s">
        <v>127</v>
      </c>
    </row>
    <row r="160" spans="2:5">
      <c r="B160" s="152" t="s">
        <v>356</v>
      </c>
      <c r="C160" s="143"/>
      <c r="D160" s="143"/>
      <c r="E160" s="144"/>
    </row>
    <row r="161" spans="2:5">
      <c r="B161" s="149" t="s">
        <v>359</v>
      </c>
      <c r="C161" s="145" t="s">
        <v>357</v>
      </c>
      <c r="D161" s="178" t="s">
        <v>356</v>
      </c>
      <c r="E161" s="147"/>
    </row>
    <row r="162" spans="2:5" ht="26.4">
      <c r="B162" s="149" t="s">
        <v>360</v>
      </c>
      <c r="C162" s="145" t="s">
        <v>358</v>
      </c>
      <c r="D162" s="193" t="s">
        <v>520</v>
      </c>
      <c r="E162" s="147"/>
    </row>
    <row r="163" spans="2:5">
      <c r="B163" s="152" t="s">
        <v>361</v>
      </c>
      <c r="C163" s="143"/>
      <c r="D163" s="192"/>
      <c r="E163" s="144"/>
    </row>
    <row r="164" spans="2:5" ht="39.6">
      <c r="B164" s="149" t="s">
        <v>363</v>
      </c>
      <c r="C164" s="145" t="s">
        <v>362</v>
      </c>
      <c r="D164" s="178" t="s">
        <v>513</v>
      </c>
      <c r="E164" s="147"/>
    </row>
    <row r="165" spans="2:5">
      <c r="B165" s="152" t="s">
        <v>364</v>
      </c>
      <c r="C165" s="143"/>
      <c r="D165" s="192"/>
      <c r="E165" s="144"/>
    </row>
    <row r="166" spans="2:5">
      <c r="B166" s="149" t="s">
        <v>366</v>
      </c>
      <c r="C166" s="145" t="s">
        <v>365</v>
      </c>
      <c r="D166" s="178" t="s">
        <v>500</v>
      </c>
      <c r="E166" s="147"/>
    </row>
    <row r="167" spans="2:5">
      <c r="B167" s="152" t="s">
        <v>367</v>
      </c>
      <c r="C167" s="143"/>
      <c r="D167" s="192"/>
      <c r="E167" s="144"/>
    </row>
    <row r="168" spans="2:5" ht="26.4">
      <c r="B168" s="149" t="s">
        <v>378</v>
      </c>
      <c r="C168" s="145" t="s">
        <v>368</v>
      </c>
      <c r="D168" s="178" t="s">
        <v>521</v>
      </c>
      <c r="E168" s="147"/>
    </row>
    <row r="169" spans="2:5" ht="26.4">
      <c r="B169" s="149" t="s">
        <v>379</v>
      </c>
      <c r="C169" s="145" t="s">
        <v>369</v>
      </c>
      <c r="D169" s="178" t="s">
        <v>56</v>
      </c>
      <c r="E169" s="147"/>
    </row>
    <row r="170" spans="2:5">
      <c r="B170" s="152" t="s">
        <v>370</v>
      </c>
      <c r="C170" s="143"/>
      <c r="D170" s="143"/>
      <c r="E170" s="144"/>
    </row>
    <row r="171" spans="2:5" ht="26.4">
      <c r="B171" s="149" t="s">
        <v>380</v>
      </c>
      <c r="C171" s="145" t="s">
        <v>371</v>
      </c>
      <c r="D171" s="178" t="s">
        <v>513</v>
      </c>
      <c r="E171" s="147" t="s">
        <v>496</v>
      </c>
    </row>
    <row r="172" spans="2:5">
      <c r="B172" s="149" t="s">
        <v>381</v>
      </c>
      <c r="C172" s="145" t="s">
        <v>372</v>
      </c>
      <c r="D172" s="178" t="s">
        <v>513</v>
      </c>
      <c r="E172" s="147" t="s">
        <v>497</v>
      </c>
    </row>
    <row r="173" spans="2:5" ht="26.4">
      <c r="B173" s="149" t="s">
        <v>382</v>
      </c>
      <c r="C173" s="145" t="s">
        <v>373</v>
      </c>
      <c r="D173" s="178" t="s">
        <v>513</v>
      </c>
      <c r="E173" s="147" t="s">
        <v>498</v>
      </c>
    </row>
    <row r="174" spans="2:5" ht="26.4">
      <c r="B174" s="149" t="s">
        <v>383</v>
      </c>
      <c r="C174" s="145" t="s">
        <v>376</v>
      </c>
      <c r="D174" s="178" t="s">
        <v>513</v>
      </c>
      <c r="E174" s="147" t="s">
        <v>498</v>
      </c>
    </row>
    <row r="175" spans="2:5" ht="26.4">
      <c r="B175" s="149" t="s">
        <v>384</v>
      </c>
      <c r="C175" s="145" t="s">
        <v>374</v>
      </c>
      <c r="D175" s="178" t="s">
        <v>513</v>
      </c>
      <c r="E175" s="147" t="s">
        <v>498</v>
      </c>
    </row>
    <row r="176" spans="2:5" ht="26.4">
      <c r="B176" s="149" t="s">
        <v>385</v>
      </c>
      <c r="C176" s="145" t="s">
        <v>375</v>
      </c>
      <c r="D176" s="178" t="s">
        <v>56</v>
      </c>
      <c r="E176" s="147" t="s">
        <v>498</v>
      </c>
    </row>
    <row r="177" spans="2:7" ht="26.4">
      <c r="B177" s="149" t="s">
        <v>386</v>
      </c>
      <c r="C177" s="145" t="s">
        <v>377</v>
      </c>
      <c r="D177" s="193"/>
      <c r="E177" s="147" t="s">
        <v>498</v>
      </c>
    </row>
    <row r="178" spans="2:7">
      <c r="B178" s="152" t="s">
        <v>387</v>
      </c>
      <c r="C178" s="143"/>
      <c r="D178" s="143"/>
      <c r="E178" s="144"/>
    </row>
    <row r="179" spans="2:7" ht="26.4">
      <c r="B179" s="149" t="s">
        <v>391</v>
      </c>
      <c r="C179" s="145" t="s">
        <v>388</v>
      </c>
      <c r="D179" s="146"/>
      <c r="E179" s="147" t="s">
        <v>495</v>
      </c>
    </row>
    <row r="180" spans="2:7" ht="39.6">
      <c r="B180" s="149" t="s">
        <v>392</v>
      </c>
      <c r="C180" s="145" t="s">
        <v>389</v>
      </c>
      <c r="D180" s="146"/>
      <c r="E180" s="147" t="s">
        <v>522</v>
      </c>
    </row>
    <row r="181" spans="2:7" ht="26.4">
      <c r="B181" s="149" t="s">
        <v>393</v>
      </c>
      <c r="C181" s="145" t="s">
        <v>390</v>
      </c>
      <c r="D181" s="146"/>
      <c r="E181" s="186" t="s">
        <v>523</v>
      </c>
      <c r="F181" s="187"/>
      <c r="G181" s="187"/>
    </row>
    <row r="182" spans="2:7">
      <c r="B182" s="152" t="s">
        <v>394</v>
      </c>
      <c r="C182" s="143"/>
      <c r="D182" s="143"/>
      <c r="E182" s="144"/>
    </row>
    <row r="183" spans="2:7" ht="26.4">
      <c r="B183" s="149" t="s">
        <v>398</v>
      </c>
      <c r="C183" s="145" t="s">
        <v>395</v>
      </c>
      <c r="D183" s="167"/>
      <c r="E183" s="186" t="s">
        <v>523</v>
      </c>
    </row>
    <row r="184" spans="2:7" ht="26.4">
      <c r="B184" s="149" t="s">
        <v>399</v>
      </c>
      <c r="C184" s="145" t="s">
        <v>396</v>
      </c>
      <c r="D184" s="167"/>
      <c r="E184" s="186" t="s">
        <v>523</v>
      </c>
    </row>
    <row r="185" spans="2:7" ht="26.4">
      <c r="B185" s="149" t="s">
        <v>400</v>
      </c>
      <c r="C185" s="145" t="s">
        <v>397</v>
      </c>
      <c r="D185" s="167" t="s">
        <v>520</v>
      </c>
      <c r="E185" s="147"/>
    </row>
    <row r="186" spans="2:7">
      <c r="B186" s="152" t="s">
        <v>401</v>
      </c>
      <c r="C186" s="143"/>
      <c r="D186" s="179"/>
      <c r="E186" s="144"/>
    </row>
    <row r="187" spans="2:7" ht="26.4">
      <c r="B187" s="149" t="s">
        <v>404</v>
      </c>
      <c r="C187" s="145" t="s">
        <v>402</v>
      </c>
      <c r="D187" s="211" t="s">
        <v>579</v>
      </c>
      <c r="E187" s="186"/>
      <c r="F187" s="187"/>
    </row>
    <row r="188" spans="2:7">
      <c r="B188" s="149" t="s">
        <v>405</v>
      </c>
      <c r="C188" s="145" t="s">
        <v>403</v>
      </c>
      <c r="D188" s="167"/>
      <c r="E188" s="147" t="s">
        <v>580</v>
      </c>
    </row>
    <row r="189" spans="2:7">
      <c r="B189" s="152" t="s">
        <v>95</v>
      </c>
      <c r="C189" s="143"/>
      <c r="D189" s="179"/>
      <c r="E189" s="144"/>
    </row>
    <row r="190" spans="2:7">
      <c r="B190" s="149" t="s">
        <v>408</v>
      </c>
      <c r="C190" s="145" t="s">
        <v>406</v>
      </c>
      <c r="D190" s="178" t="s">
        <v>95</v>
      </c>
      <c r="E190" s="147"/>
    </row>
    <row r="191" spans="2:7">
      <c r="B191" s="149" t="s">
        <v>409</v>
      </c>
      <c r="C191" s="145" t="s">
        <v>407</v>
      </c>
      <c r="D191" s="178" t="s">
        <v>95</v>
      </c>
      <c r="E191" s="147"/>
    </row>
    <row r="192" spans="2:7">
      <c r="B192" s="152" t="s">
        <v>410</v>
      </c>
      <c r="C192" s="143"/>
      <c r="D192" s="192"/>
      <c r="E192" s="144"/>
    </row>
    <row r="193" spans="2:5" ht="39.6">
      <c r="B193" s="149" t="s">
        <v>412</v>
      </c>
      <c r="C193" s="145" t="s">
        <v>411</v>
      </c>
      <c r="D193" s="178" t="s">
        <v>123</v>
      </c>
      <c r="E193" s="147"/>
    </row>
    <row r="194" spans="2:5">
      <c r="B194" s="152" t="s">
        <v>413</v>
      </c>
      <c r="C194" s="143"/>
      <c r="D194" s="192"/>
      <c r="E194" s="144"/>
    </row>
    <row r="195" spans="2:5" ht="26.4">
      <c r="B195" s="149" t="s">
        <v>416</v>
      </c>
      <c r="C195" s="145" t="s">
        <v>414</v>
      </c>
      <c r="D195" s="193" t="s">
        <v>463</v>
      </c>
      <c r="E195" s="147"/>
    </row>
    <row r="196" spans="2:5" ht="26.4">
      <c r="B196" s="149" t="s">
        <v>417</v>
      </c>
      <c r="C196" s="145" t="s">
        <v>415</v>
      </c>
      <c r="D196" s="193"/>
      <c r="E196" s="147" t="s">
        <v>581</v>
      </c>
    </row>
    <row r="197" spans="2:5">
      <c r="B197" s="152" t="s">
        <v>418</v>
      </c>
      <c r="C197" s="143"/>
      <c r="D197" s="179"/>
      <c r="E197" s="144"/>
    </row>
    <row r="198" spans="2:5" ht="66">
      <c r="B198" s="149" t="s">
        <v>422</v>
      </c>
      <c r="C198" s="145" t="s">
        <v>419</v>
      </c>
      <c r="D198" s="167"/>
      <c r="E198" s="147" t="s">
        <v>494</v>
      </c>
    </row>
    <row r="199" spans="2:5" ht="26.4">
      <c r="B199" s="149" t="s">
        <v>423</v>
      </c>
      <c r="C199" s="145" t="s">
        <v>420</v>
      </c>
      <c r="D199" s="167"/>
      <c r="E199" s="147" t="s">
        <v>494</v>
      </c>
    </row>
    <row r="200" spans="2:5" ht="26.4">
      <c r="B200" s="149" t="s">
        <v>424</v>
      </c>
      <c r="C200" s="145" t="s">
        <v>421</v>
      </c>
      <c r="D200" s="146"/>
      <c r="E200" s="147" t="s">
        <v>494</v>
      </c>
    </row>
    <row r="201" spans="2:5"/>
    <row r="202" spans="2:5"/>
    <row r="203" spans="2:5" ht="17.399999999999999">
      <c r="B203" s="27" t="s">
        <v>425</v>
      </c>
    </row>
    <row r="204" spans="2:5" ht="17.399999999999999">
      <c r="B204" s="140"/>
      <c r="C204" s="141" t="s">
        <v>126</v>
      </c>
      <c r="D204" s="141" t="s">
        <v>1</v>
      </c>
      <c r="E204" s="141" t="s">
        <v>127</v>
      </c>
    </row>
    <row r="205" spans="2:5">
      <c r="B205" s="152" t="s">
        <v>356</v>
      </c>
      <c r="C205" s="143"/>
      <c r="D205" s="143"/>
      <c r="E205" s="144"/>
    </row>
    <row r="206" spans="2:5" ht="26.4">
      <c r="B206" s="149" t="s">
        <v>428</v>
      </c>
      <c r="C206" s="145" t="s">
        <v>426</v>
      </c>
      <c r="D206" s="193"/>
      <c r="E206" s="147" t="s">
        <v>445</v>
      </c>
    </row>
    <row r="207" spans="2:5">
      <c r="B207" s="149" t="s">
        <v>429</v>
      </c>
      <c r="C207" s="145" t="s">
        <v>427</v>
      </c>
      <c r="D207" s="178" t="s">
        <v>72</v>
      </c>
      <c r="E207" s="147"/>
    </row>
    <row r="208" spans="2:5">
      <c r="D208" s="210"/>
    </row>
    <row r="209" spans="4:4" hidden="1">
      <c r="D209" s="210"/>
    </row>
    <row r="210" spans="4:4" hidden="1">
      <c r="D210" s="210"/>
    </row>
    <row r="211" spans="4:4" hidden="1">
      <c r="D211" s="210"/>
    </row>
    <row r="212" spans="4:4" hidden="1">
      <c r="D212" s="210"/>
    </row>
  </sheetData>
  <mergeCells count="5">
    <mergeCell ref="B6:E6"/>
    <mergeCell ref="B108:E108"/>
    <mergeCell ref="B128:E128"/>
    <mergeCell ref="B129:E129"/>
    <mergeCell ref="B157:E157"/>
  </mergeCells>
  <phoneticPr fontId="19" type="noConversion"/>
  <hyperlinks>
    <hyperlink ref="D9" r:id="rId1" xr:uid="{BDA36E5B-308E-4AB3-98AB-E1779271A144}"/>
    <hyperlink ref="D10" location="Home!A1" display="Boundaries and Scope" xr:uid="{0649E418-17C0-4D4B-81C4-1F2AF07F3764}"/>
    <hyperlink ref="D11" location="Home!A1" display="Boundaries and Scope" xr:uid="{2B277324-E219-42E1-98DB-B96F22AB0A9D}"/>
    <hyperlink ref="D12" location="Home!A1" display="Restatements and Currency" xr:uid="{F843436F-7A97-4458-A726-D82690649E49}"/>
    <hyperlink ref="D15" r:id="rId2" xr:uid="{81F23C67-8AC1-433A-8037-4E831D0903A4}"/>
    <hyperlink ref="D16" location="Social!A1" display="Employees" xr:uid="{4EC70297-1D82-424B-94B4-B82DF262578E}"/>
    <hyperlink ref="D17" location="Social!A1" display="Employees" xr:uid="{B867B2E5-930E-4940-A4F6-AA07FD42F4FB}"/>
    <hyperlink ref="D26" location="Governance!A1" display="Compliance Breaches" xr:uid="{4B3B8BC9-570F-46DC-AF0F-B61E8213215B}"/>
    <hyperlink ref="D38" location="Governance!A1" display="Compliance Breaches" xr:uid="{E95A0AE8-B8EE-44C7-B1F5-E176096C1DDA}"/>
    <hyperlink ref="D42" location="Social!A1" display="Labour Relations" xr:uid="{7D786701-07A3-446D-A9E0-64253724C0F1}"/>
    <hyperlink ref="D49" location="Social!A1" display="Training" xr:uid="{81983F08-542A-436F-91AA-54611060AF93}"/>
    <hyperlink ref="D50" location="Governance!A1" display="Compliance Breaches" xr:uid="{33C1D740-63B5-49E2-A54F-278E500B2F21}"/>
    <hyperlink ref="D52" location="Environment!A1" display="Electricity Usage" xr:uid="{73DAC826-3DD5-4350-9A1B-F83270B2530D}"/>
    <hyperlink ref="D54" location="Environment!A1" display="Electricity Usage" xr:uid="{533D7FF1-4C5C-455A-B7FD-AF3D5F97457A}"/>
    <hyperlink ref="D55" location="Environment!A1" display="Electricity Usage" xr:uid="{6A177F76-1BB0-45BD-BB51-DEC65C35E281}"/>
    <hyperlink ref="D58" location="Environment!A1" display="Water Consumption" xr:uid="{420C71D5-A2C9-49EF-A30A-75DDF033C401}"/>
    <hyperlink ref="D59" location="Environment!A1" display="Water Consumption" xr:uid="{F062A8D5-9D9F-4333-AC89-2C7D944626A4}"/>
    <hyperlink ref="D60" location="Environment!A1" display="Water Consumption" xr:uid="{287C9A29-F21D-4CD6-AFA0-24CDB602A86D}"/>
    <hyperlink ref="D65" location="Environment!A1" display="Greenhouse Gas Emissions" xr:uid="{9DD3A230-BBA5-4334-B3FC-D22292B8B15E}"/>
    <hyperlink ref="D66" location="Environment!A1" display="Greenhouse Gas Emissions" xr:uid="{A2500768-F7E1-41BE-8DA0-B774FF076C39}"/>
    <hyperlink ref="D67" location="Environment!A1" display="Greenhouse Gas Emissions" xr:uid="{5179A9AC-9D0B-4FC8-BB9A-0A3E427ABEB9}"/>
    <hyperlink ref="D68" location="Environment!A1" display="Greenhouse Gas Emissions" xr:uid="{64CC2567-A2F2-415B-B897-A5F934CE2DD6}"/>
    <hyperlink ref="D69" location="Environment!A1" display="Greenhouse Gas Emissions" xr:uid="{7FFBEBFC-8B8C-4ACA-A8F9-4F7AAFB1DCE0}"/>
    <hyperlink ref="D70" location="Environment!A1" display="Non-GHG Emissions and Waste" xr:uid="{0839FE7D-C1E1-484A-9BC1-03B6E1DCD46A}"/>
    <hyperlink ref="D71" location="Environment!A1" display="Non-GHG Emissions and Waste" xr:uid="{2F5C76BB-40A8-4BE9-BD6E-FD7A5EA917D0}"/>
    <hyperlink ref="D75" location="Social!A1" display="Employee Turnover" xr:uid="{45D1EE88-941F-41B4-AF7F-F9295C7CD723}"/>
    <hyperlink ref="D76" location="Social!A1" display="Labour Relations" xr:uid="{4505DBD7-C833-4B0A-877B-3091D56CF35A}"/>
    <hyperlink ref="D77" location="Social!A1" display="Labour Relations" xr:uid="{657C3E65-7B81-41DA-ABAA-B942FE465864}"/>
    <hyperlink ref="D86" location="Social!A1" display="Labour Relations" xr:uid="{A070A6B6-2984-43E8-86BE-409154E62867}"/>
    <hyperlink ref="D87" location="'Health &amp; Safety'!A1" display="Injury Statistics" xr:uid="{541FDE07-4F3C-4ACB-AADC-41CFE3867FFC}"/>
    <hyperlink ref="D88" location="'Health &amp; Safety'!A1" display="Injury Statistics" xr:uid="{FB898BE3-6809-4C28-9293-23209DD08B09}"/>
    <hyperlink ref="D90" location="Social!A1" display="Training" xr:uid="{2ADEBA00-62FE-4E9C-9BDF-664AA9EC39B3}"/>
    <hyperlink ref="D92" location="Social!A1" display="Labour Relations" xr:uid="{FB8D0C35-C97A-4243-AA1F-5CAA5B1D524F}"/>
    <hyperlink ref="D94" location="Social!A1" display="Diversity" xr:uid="{0D3E1703-BA05-403D-AEF6-83B0B2D16469}"/>
    <hyperlink ref="D96" location="Governance!A1" display="Compliance Breaches" xr:uid="{C926A836-83D2-4B10-97A7-DAD52F8DCDDE}"/>
    <hyperlink ref="D98" location="Governance!A1" display="Compliance Breaches" xr:uid="{F8C8F08C-873A-4D33-A11F-92EE1A2A8E69}"/>
    <hyperlink ref="D100" location="Governance!A1" display="Compliance Breaches" xr:uid="{6DD574E8-ECCD-453A-BE4C-2252A57D8D5C}"/>
    <hyperlink ref="D102" location="Governance!A1" display="Compliance Breaches" xr:uid="{79E7945F-C572-4661-BCD0-A75984CE1F7E}"/>
    <hyperlink ref="D104" location="Governance!A1" display="Compliance Breaches" xr:uid="{E279E853-A272-40CB-BD5B-10E028643624}"/>
    <hyperlink ref="D123" location="Environment!A1" display="Greenhouse Gas Emissions" xr:uid="{38B26B32-D9C9-4EF3-9360-F263F1109285}"/>
    <hyperlink ref="D143" location="Social!A1" display="Diversity" xr:uid="{8F571F41-0047-4297-A9A8-18595015489E}"/>
    <hyperlink ref="D149" location="Environment!A1" display="Greenhouse Gas Emissions" xr:uid="{58092C06-3B81-4DAC-BCA5-328408BE8715}"/>
    <hyperlink ref="D152" location="Environment!A1" display="Greenhouse Gas Emissions" xr:uid="{1624433E-A255-4E47-9AF6-4325723B2FDF}"/>
    <hyperlink ref="D154" location="Governance!A1" display="Compliance Breaches" xr:uid="{33431270-A6DA-4E47-A454-8C5E180784C0}"/>
    <hyperlink ref="D161" location="Environment!A1" display="Greenhouse Gas Emissions" xr:uid="{9FB0DD31-D30D-4126-875E-90B431AA6C33}"/>
    <hyperlink ref="D164" location="Environment!A1" display="Non-GHG Emissions and Waste" xr:uid="{950A2C05-6A3B-4385-81CE-CA885A51C718}"/>
    <hyperlink ref="D166" location="Environment!A1" display="Electricity Usage" xr:uid="{F7DEEA37-8842-4AD0-8B77-0F0F6EF4F186}"/>
    <hyperlink ref="D168" location="Environment!A1" display="Water Consumption" xr:uid="{B9B3DC3C-3CBF-40D1-80EE-99C634971D95}"/>
    <hyperlink ref="D169" location="Governance!A1" display="Compliance Breaches" xr:uid="{D63CE329-7225-4534-AEB6-F6C50834BC15}"/>
    <hyperlink ref="D171" location="Environment!A1" display="Non-GHG Emissions and Waste" xr:uid="{FB3112D1-CFF2-43BF-891C-8EF81B9F59FE}"/>
    <hyperlink ref="D173" location="Environment!A1" display="Non-GHG Emissions and Waste" xr:uid="{FB5389A3-419D-46B5-A43C-1B239C162F67}"/>
    <hyperlink ref="D172" location="Environment!A1" display="Non-GHG Emissions and Waste" xr:uid="{9DC911B9-25BD-4897-B701-10A70FA3DC97}"/>
    <hyperlink ref="D174" location="Environment!A1" display="Non-GHG Emissions and Waste" xr:uid="{B506EF1C-036E-4077-ADC2-CDC4801FE761}"/>
    <hyperlink ref="D175" location="Environment!A1" display="Non-GHG Emissions and Waste" xr:uid="{C2C26BE3-FEF1-49E7-BD4F-26F610525DC4}"/>
    <hyperlink ref="D176" location="Governance!A1" display="Compliance Breaches" xr:uid="{C9D718EA-4808-4B31-864D-DB242BE04AB4}"/>
    <hyperlink ref="D190" location="Social!A1" display="Labour Relations" xr:uid="{3B8F4ABC-E07C-494C-94B5-E157F4C8B77E}"/>
    <hyperlink ref="D191" location="Social!A1" display="Labour Relations" xr:uid="{FDA09672-3E86-4E17-9549-26C658AA6B20}"/>
    <hyperlink ref="D193" location="'Health &amp; Safety'!A1" display="Safety Indicators" xr:uid="{67170131-6154-400E-8B37-BD73EAD0D523}"/>
    <hyperlink ref="D207" location="Social!A1" display="Employees" xr:uid="{2E3A69DC-FEC0-4CA4-96F0-594CD559A035}"/>
  </hyperlinks>
  <pageMargins left="0.7" right="0.7" top="0.75" bottom="0.75" header="0.3" footer="0.3"/>
  <pageSetup orientation="portrait" verticalDpi="12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Home</vt:lpstr>
      <vt:lpstr>Overview</vt:lpstr>
      <vt:lpstr>Environment</vt:lpstr>
      <vt:lpstr>Governance</vt:lpstr>
      <vt:lpstr>Social</vt:lpstr>
      <vt:lpstr>Health &amp; Safety</vt:lpstr>
      <vt:lpstr>GRI &amp; SASB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Jieam</dc:creator>
  <cp:lastModifiedBy>Emily Jieam</cp:lastModifiedBy>
  <dcterms:created xsi:type="dcterms:W3CDTF">2015-06-05T18:17:20Z</dcterms:created>
  <dcterms:modified xsi:type="dcterms:W3CDTF">2026-05-05T18:53:43Z</dcterms:modified>
</cp:coreProperties>
</file>